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firstSheet="1" activeTab="1"/>
  </bookViews>
  <sheets>
    <sheet name="Trung uong" sheetId="1" r:id="rId1"/>
    <sheet name="TW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  <sheet name="Sheet17" sheetId="14" r:id="rId14"/>
    <sheet name="Sheet18" sheetId="15" r:id="rId15"/>
    <sheet name="Sheet19" sheetId="16" r:id="rId16"/>
    <sheet name="Sheet20" sheetId="17" r:id="rId17"/>
  </sheets>
  <definedNames>
    <definedName name="_xlnm.Print_Titles" localSheetId="3">'Sheet7'!$4:$5</definedName>
    <definedName name="_xlnm.Print_Titles" localSheetId="0">'Trung uong'!$5:$8</definedName>
    <definedName name="_xlnm.Print_Titles" localSheetId="1">'TW'!$5:$9</definedName>
  </definedNames>
  <calcPr fullCalcOnLoad="1"/>
</workbook>
</file>

<file path=xl/sharedStrings.xml><?xml version="1.0" encoding="utf-8"?>
<sst xmlns="http://schemas.openxmlformats.org/spreadsheetml/2006/main" count="290" uniqueCount="196">
  <si>
    <t>Tæng sè</t>
  </si>
  <si>
    <t>Nam §Þnh</t>
  </si>
  <si>
    <t>Ninh B×nh</t>
  </si>
  <si>
    <t>Th¸i B×nh</t>
  </si>
  <si>
    <t>L©m §ång</t>
  </si>
  <si>
    <t>Hµ Néi</t>
  </si>
  <si>
    <t>H¶i phßng</t>
  </si>
  <si>
    <t>Tuyªn Quang</t>
  </si>
  <si>
    <t>Qu¶ng Ninh</t>
  </si>
  <si>
    <t>Hµ TÜnh</t>
  </si>
  <si>
    <t>§ång Th¸p</t>
  </si>
  <si>
    <t>Hµ Giang</t>
  </si>
  <si>
    <t>TiÒn Giang</t>
  </si>
  <si>
    <t>§¾c L¾c</t>
  </si>
  <si>
    <t>B×nh Ph­íc</t>
  </si>
  <si>
    <t>BÕn tre</t>
  </si>
  <si>
    <t>VÜnh Long</t>
  </si>
  <si>
    <t>VÜnh Phóc</t>
  </si>
  <si>
    <t>B¾c Ninh</t>
  </si>
  <si>
    <t>Thanh Ho¸</t>
  </si>
  <si>
    <t>An giang</t>
  </si>
  <si>
    <t>Bµ RÞa Vòng Tµu</t>
  </si>
  <si>
    <t>Ninh ThuËn</t>
  </si>
  <si>
    <t>Thõa Thiªn-HuÕ</t>
  </si>
  <si>
    <t>Qu¶ng B×nh</t>
  </si>
  <si>
    <t>Hoµ B×nh</t>
  </si>
  <si>
    <t>L¹ng S¬n</t>
  </si>
  <si>
    <t>TP Hå ChÝ Minh</t>
  </si>
  <si>
    <t>§ång Nai</t>
  </si>
  <si>
    <t>Kon Tum</t>
  </si>
  <si>
    <t>CÇn Th¬</t>
  </si>
  <si>
    <t>Sãc Tr¨ng</t>
  </si>
  <si>
    <t>§µ N½ng</t>
  </si>
  <si>
    <t>Yªn B¸i</t>
  </si>
  <si>
    <t>H¶i D­¬ng</t>
  </si>
  <si>
    <t>Phó Thä</t>
  </si>
  <si>
    <t>B¾c Giang</t>
  </si>
  <si>
    <t>Th¸i Nguyªn</t>
  </si>
  <si>
    <t>B¾c C¹n</t>
  </si>
  <si>
    <t>Cao B»ng</t>
  </si>
  <si>
    <t>Lµo Cai</t>
  </si>
  <si>
    <t>S¬n La</t>
  </si>
  <si>
    <t>Lai Ch©u</t>
  </si>
  <si>
    <t>Gia Lai</t>
  </si>
  <si>
    <t>Hµ T©y</t>
  </si>
  <si>
    <t>Hµ Nam</t>
  </si>
  <si>
    <t>H­ng Yªn</t>
  </si>
  <si>
    <t>Long An</t>
  </si>
  <si>
    <t>Kiªn Giang</t>
  </si>
  <si>
    <t>Cµ Mau</t>
  </si>
  <si>
    <t>B¹c Liªu</t>
  </si>
  <si>
    <t>Trµ Vinh</t>
  </si>
  <si>
    <t>NghÖ An</t>
  </si>
  <si>
    <t>Qu¶ng TrÞ</t>
  </si>
  <si>
    <t>B×nh ThuËn</t>
  </si>
  <si>
    <t>B×nh D­¬ng</t>
  </si>
  <si>
    <t>T©y Ninh</t>
  </si>
  <si>
    <t>Qu¶ng Nam</t>
  </si>
  <si>
    <t>B×nh §Þnh</t>
  </si>
  <si>
    <t>Kh¸nh Hoµ</t>
  </si>
  <si>
    <t>Qu¶ng Ng·i</t>
  </si>
  <si>
    <t>Phó Yªn</t>
  </si>
  <si>
    <t>S</t>
  </si>
  <si>
    <t>T</t>
  </si>
  <si>
    <t>VHTT</t>
  </si>
  <si>
    <t>Kh¸c</t>
  </si>
  <si>
    <t>NC</t>
  </si>
  <si>
    <t>I</t>
  </si>
  <si>
    <t>§¬n vÞ ®· giao tù chñ</t>
  </si>
  <si>
    <t>II</t>
  </si>
  <si>
    <t>§¬n vÞ ch­a giao</t>
  </si>
  <si>
    <t>VH</t>
  </si>
  <si>
    <t>Trong ®ã</t>
  </si>
  <si>
    <t>§¾c n«ng</t>
  </si>
  <si>
    <t>HËu Giang</t>
  </si>
  <si>
    <t xml:space="preserve">§iÖn Biªn </t>
  </si>
  <si>
    <t>§T,GD</t>
  </si>
  <si>
    <t>YTÕ</t>
  </si>
  <si>
    <t>KH</t>
  </si>
  <si>
    <t>T.Sè</t>
  </si>
  <si>
    <t>Khèi tØnh 78 ®¬n vÞ , khèi huyÖn 264 ®¬n vÞ</t>
  </si>
  <si>
    <t>Khèi tØnh 72 ®¬n vÞ,</t>
  </si>
  <si>
    <t>DVSTCT</t>
  </si>
  <si>
    <t>N§10</t>
  </si>
  <si>
    <t>T. sè</t>
  </si>
  <si>
    <t>N§ 10</t>
  </si>
  <si>
    <t>866 cÊp huyÖn ,41 cap Tp</t>
  </si>
  <si>
    <t>31 cap tinht 70 cap huyÖn</t>
  </si>
  <si>
    <t>T×nh h×nh triÓn khai NghÞ ®Þnh sè 10 theo LÜnh vùc</t>
  </si>
  <si>
    <t>Tổng số</t>
  </si>
  <si>
    <t>đơn vị</t>
  </si>
  <si>
    <t>SN</t>
  </si>
  <si>
    <t>Đơn vị</t>
  </si>
  <si>
    <t>Đơn vị tự đảm bảo chi phí TX</t>
  </si>
  <si>
    <t>Bộ, ngành</t>
  </si>
  <si>
    <t>số</t>
  </si>
  <si>
    <t>T Số</t>
  </si>
  <si>
    <t>ĐT</t>
  </si>
  <si>
    <t>Y tế</t>
  </si>
  <si>
    <t>Khác</t>
  </si>
  <si>
    <t>TỔNG SỐ</t>
  </si>
  <si>
    <t xml:space="preserve">Bộ Công nghiệp </t>
  </si>
  <si>
    <t>Bộ Giáo dục và Đào tạo</t>
  </si>
  <si>
    <t>Bộ Lao động TB và XH</t>
  </si>
  <si>
    <t>Bộ Ngoại giao</t>
  </si>
  <si>
    <t>Bộ Thương mại</t>
  </si>
  <si>
    <t>Bộ Xây dựng</t>
  </si>
  <si>
    <t>Bộ Tư pháp</t>
  </si>
  <si>
    <t>Bộ Tài nguyên Môi Trường</t>
  </si>
  <si>
    <t>Bộ Giao Thông Vận tải</t>
  </si>
  <si>
    <t>Bộ Thuỷ Sản</t>
  </si>
  <si>
    <t>Bộ Nông nghiệp và  PT NT</t>
  </si>
  <si>
    <t>Bộ Khoa học và Công nghệ</t>
  </si>
  <si>
    <t>Bộ Bưu chính Viễn thông</t>
  </si>
  <si>
    <t>Bộ Tài chính</t>
  </si>
  <si>
    <t>Văn phòng CP</t>
  </si>
  <si>
    <t>Thanh tra Nhà nước</t>
  </si>
  <si>
    <t xml:space="preserve"> UB Dân tộc</t>
  </si>
  <si>
    <t>UB Thể dục Thể thao</t>
  </si>
  <si>
    <t>Tổng cục Du lịch</t>
  </si>
  <si>
    <t>Đài Truyền hình VN</t>
  </si>
  <si>
    <t>Tổng Cục TK</t>
  </si>
  <si>
    <t>Đài Tiếng nói VN</t>
  </si>
  <si>
    <t>Thông tấn xã VN</t>
  </si>
  <si>
    <t>ĐH Quốc gia Hà Nội</t>
  </si>
  <si>
    <t>ĐH QG HCM</t>
  </si>
  <si>
    <t>Hội NDVN</t>
  </si>
  <si>
    <t>TW Đoàn TNCSHCM</t>
  </si>
  <si>
    <t>Văn phòng QH</t>
  </si>
  <si>
    <t>Viện Kiểm sát Nhân dân TC</t>
  </si>
  <si>
    <t>Bộ Văn hoá TT</t>
  </si>
  <si>
    <t>Bộ y tế</t>
  </si>
  <si>
    <t>Liên Minh  các HTXVN</t>
  </si>
  <si>
    <t>Tổng cục TCDLCL</t>
  </si>
  <si>
    <t>UB dân số GĐ TE</t>
  </si>
  <si>
    <t xml:space="preserve"> Viện Khoa học và CN VN</t>
  </si>
  <si>
    <t>Viện khoa học xã hội VN</t>
  </si>
  <si>
    <t>Bộ Nội Vụ</t>
  </si>
  <si>
    <t>Kiểm toán NN</t>
  </si>
  <si>
    <t>Ban Tôn giáo CP</t>
  </si>
  <si>
    <t>Đơn vị tự bảo đảm một phần chi phí</t>
  </si>
  <si>
    <t xml:space="preserve">Đã giao quyền tự chủ tài chính </t>
  </si>
  <si>
    <t xml:space="preserve">         BIỂU TỔNG HỢP THỰC HIỆN GIAO QUYỀN TỰ CHỦ THEO NGHỊ ĐỊNH SỐ 10, NGHỊ ĐỊNH SỐ 43 </t>
  </si>
  <si>
    <t>Sự nghiệp</t>
  </si>
  <si>
    <t>Tổng</t>
  </si>
  <si>
    <t>Bộ kế hoạch và đầu tư</t>
  </si>
  <si>
    <t>Ngân hàng Nhà nước</t>
  </si>
  <si>
    <t>Đơn vị tự bảo đảm toàn bộ chi phí</t>
  </si>
  <si>
    <t>Bộ Công an</t>
  </si>
  <si>
    <t>Hội LHPN</t>
  </si>
  <si>
    <t>( Số liệu thống kê đến 5/2007) .</t>
  </si>
  <si>
    <t>Kinh phí</t>
  </si>
  <si>
    <t>thực hiện</t>
  </si>
  <si>
    <t>NĐ 10</t>
  </si>
  <si>
    <t xml:space="preserve"> Số lượng</t>
  </si>
  <si>
    <t>Trong đó</t>
  </si>
  <si>
    <t xml:space="preserve">Tổng số </t>
  </si>
  <si>
    <t>Trong đó: đơn vị đã thực hiện giao tự chủ theo NĐ số 43/2006/NĐ- CP</t>
  </si>
  <si>
    <t>Kinh phí NS cấp</t>
  </si>
  <si>
    <t>Số lượng</t>
  </si>
  <si>
    <t>Đơn vị tự bảo đảm một phần CP</t>
  </si>
  <si>
    <t>Đơn vị  NSNN cấp toàn bộ chi phí</t>
  </si>
  <si>
    <t>giao tự chủ (tr.đồng)</t>
  </si>
  <si>
    <t>Đơn vị tự bảo đảm toàn bộ</t>
  </si>
  <si>
    <t>chi phí hoạt động</t>
  </si>
  <si>
    <t>Kinh phí tự chủ</t>
  </si>
  <si>
    <t>tự chủ</t>
  </si>
  <si>
    <t>(tr.đồng)</t>
  </si>
  <si>
    <t>Trong đó: NS cấp</t>
  </si>
  <si>
    <t xml:space="preserve">Đơn vị tự bảo đảm toàn bộ CP </t>
  </si>
  <si>
    <t>+ Đơn vị …….</t>
  </si>
  <si>
    <t>+ Đơn vị ……..</t>
  </si>
  <si>
    <t>Sự nghiệp giáo dục - đào tạo</t>
  </si>
  <si>
    <t>Sự nghiệp y tế</t>
  </si>
  <si>
    <t>Sự nghiệp văn hóa thông tin</t>
  </si>
  <si>
    <t>Sự nghiệp TDTT</t>
  </si>
  <si>
    <t>Sự nghiệp khác</t>
  </si>
  <si>
    <t>Ngưòi lập biểu</t>
  </si>
  <si>
    <t>( ký tên )</t>
  </si>
  <si>
    <t>BIỂU TỔNG HỢP TÌNH HÌNH THỰC HIỆN NGHỊ ĐỊNH SỐ 43/2006/NĐ-CP</t>
  </si>
  <si>
    <t>Bộ, cơ quan chủ quản,địa phương</t>
  </si>
  <si>
    <t>NĂM 200</t>
  </si>
  <si>
    <t>công lập</t>
  </si>
  <si>
    <t>sự nghiệp</t>
  </si>
  <si>
    <t>giao tự chủ</t>
  </si>
  <si>
    <t>thuộc</t>
  </si>
  <si>
    <t>đối tượng</t>
  </si>
  <si>
    <t>III</t>
  </si>
  <si>
    <t xml:space="preserve">Đơn vị tự đảm bảo toàn bộ chi phí hoạt động </t>
  </si>
  <si>
    <t xml:space="preserve">Đơn vị tự đảm bảo một phần chi phí hoạt động </t>
  </si>
  <si>
    <t>Sự nghiệp giáo dục đào tạo</t>
  </si>
  <si>
    <t>Sư nghiệp kinh tế</t>
  </si>
  <si>
    <t>Biểu kèm theo phụ lục số 06</t>
  </si>
  <si>
    <t>Đơn vị sự nghiệp kinh phí hoạt động do NSNN bảo đảm toàn bộ</t>
  </si>
  <si>
    <t>CỦA CÁC ĐƠN VỊ SỰ NGHIỆP  NĂM 200……</t>
  </si>
  <si>
    <t xml:space="preserve">BIỂU TỔNG HỢP TÌNH HINH THỰC HIỆN NGHỊ ĐỊNH 43/2006/NĐ-CP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</si>
</sst>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#,##0&quot;$&quot;"/>
    <numFmt numFmtId="165" formatCode="#,##0&quot;$&quot;;[Red]#,##0&quot;$&quot;"/>
    <numFmt numFmtId="166" formatCode="#,##0.00&quot;$&quot;;#,##0.00&quot;$&quot;"/>
    <numFmt numFmtId="167" formatCode="#,##0.00&quot;$&quot;;[Red]#,##0.00&quot;$&quot;"/>
    <numFmt numFmtId="168" formatCode="_ * #,##0&quot;$&quot;_ ;_ * #,##0&quot;$&quot;_ ;_ * &quot;-&quot;&quot;$&quot;_ ;_ @_ "/>
    <numFmt numFmtId="169" formatCode="_ * #,##0_$_ ;_ * #,##0_$_ ;_ * &quot;-&quot;_$_ ;_ @_ "/>
    <numFmt numFmtId="170" formatCode="_ * #,##0.00&quot;$&quot;_ ;_ * #,##0.00&quot;$&quot;_ ;_ * &quot;-&quot;??&quot;$&quot;_ ;_ @_ "/>
    <numFmt numFmtId="171" formatCode="_ * #,##0.00_$_ ;_ * #,##0.00_$_ ;_ * &quot;-&quot;??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##\ ###\ ##0"/>
    <numFmt numFmtId="181" formatCode="###,###,###"/>
  </numFmts>
  <fonts count="29">
    <font>
      <sz val="12"/>
      <name val=".VnTime"/>
      <family val="0"/>
    </font>
    <font>
      <b/>
      <sz val="12"/>
      <name val=".VnTime"/>
      <family val="2"/>
    </font>
    <font>
      <sz val="11"/>
      <name val=".VnTime"/>
      <family val="2"/>
    </font>
    <font>
      <sz val="12"/>
      <name val=".VnTimeH"/>
      <family val="2"/>
    </font>
    <font>
      <b/>
      <sz val="10"/>
      <name val=".VnTime"/>
      <family val="2"/>
    </font>
    <font>
      <sz val="10"/>
      <name val=".VnTime"/>
      <family val="2"/>
    </font>
    <font>
      <b/>
      <sz val="11"/>
      <name val=".VnTime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i/>
      <sz val="10"/>
      <name val=".VnTime"/>
      <family val="2"/>
    </font>
    <font>
      <b/>
      <sz val="12"/>
      <name val="Times New Roman"/>
      <family val="1"/>
    </font>
    <font>
      <u val="single"/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.VnTime"/>
      <family val="0"/>
    </font>
    <font>
      <sz val="10"/>
      <name val="Arial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3"/>
      <name val=".VnTime"/>
      <family val="2"/>
    </font>
    <font>
      <b/>
      <sz val="13"/>
      <name val="Times New Roman"/>
      <family val="1"/>
    </font>
    <font>
      <sz val="13"/>
      <name val=".VnTime"/>
      <family val="2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hair"/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 quotePrefix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/>
    </xf>
    <xf numFmtId="0" fontId="2" fillId="0" borderId="4" xfId="0" applyFont="1" applyBorder="1" applyAlignment="1">
      <alignment/>
    </xf>
    <xf numFmtId="0" fontId="0" fillId="0" borderId="2" xfId="0" applyBorder="1" applyAlignment="1" quotePrefix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3" xfId="0" applyBorder="1" applyAlignment="1">
      <alignment/>
    </xf>
    <xf numFmtId="0" fontId="1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 quotePrefix="1">
      <alignment/>
    </xf>
    <xf numFmtId="0" fontId="6" fillId="0" borderId="10" xfId="0" applyFont="1" applyBorder="1" applyAlignment="1">
      <alignment/>
    </xf>
    <xf numFmtId="0" fontId="6" fillId="0" borderId="2" xfId="0" applyFont="1" applyBorder="1" applyAlignment="1" quotePrefix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5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2" fillId="0" borderId="12" xfId="0" applyFont="1" applyBorder="1" applyAlignment="1" quotePrefix="1">
      <alignment/>
    </xf>
    <xf numFmtId="0" fontId="0" fillId="0" borderId="12" xfId="0" applyBorder="1" applyAlignment="1" quotePrefix="1">
      <alignment/>
    </xf>
    <xf numFmtId="0" fontId="1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0" xfId="0" applyNumberFormat="1" applyFont="1" applyAlignment="1">
      <alignment/>
    </xf>
    <xf numFmtId="0" fontId="10" fillId="0" borderId="9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9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5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13" fillId="0" borderId="2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14" fillId="0" borderId="22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2" xfId="0" applyNumberFormat="1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1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0" fillId="0" borderId="6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22" xfId="19" applyFont="1" applyBorder="1" applyAlignment="1">
      <alignment horizontal="center"/>
      <protection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/>
      <protection/>
    </xf>
    <xf numFmtId="0" fontId="14" fillId="0" borderId="6" xfId="19" applyFont="1" applyBorder="1" applyAlignment="1">
      <alignment horizontal="center"/>
      <protection/>
    </xf>
    <xf numFmtId="0" fontId="4" fillId="0" borderId="2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22" xfId="19" applyFont="1" applyBorder="1" applyAlignment="1">
      <alignment horizontal="center"/>
      <protection/>
    </xf>
    <xf numFmtId="0" fontId="14" fillId="0" borderId="21" xfId="0" applyFont="1" applyBorder="1" applyAlignment="1">
      <alignment horizontal="center"/>
    </xf>
    <xf numFmtId="0" fontId="22" fillId="0" borderId="3" xfId="0" applyFont="1" applyBorder="1" applyAlignment="1">
      <alignment/>
    </xf>
    <xf numFmtId="0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left"/>
    </xf>
    <xf numFmtId="0" fontId="24" fillId="0" borderId="3" xfId="0" applyFont="1" applyBorder="1" applyAlignment="1">
      <alignment/>
    </xf>
    <xf numFmtId="181" fontId="25" fillId="0" borderId="2" xfId="2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81" fontId="25" fillId="0" borderId="10" xfId="20" applyNumberFormat="1" applyFont="1" applyFill="1" applyBorder="1" applyAlignment="1" applyProtection="1">
      <alignment horizontal="left" vertical="center"/>
      <protection/>
    </xf>
    <xf numFmtId="0" fontId="14" fillId="0" borderId="23" xfId="19" applyFont="1" applyBorder="1" applyAlignment="1">
      <alignment horizontal="center"/>
      <protection/>
    </xf>
    <xf numFmtId="0" fontId="14" fillId="0" borderId="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16" fillId="0" borderId="0" xfId="0" applyFont="1" applyAlignment="1">
      <alignment/>
    </xf>
    <xf numFmtId="181" fontId="23" fillId="0" borderId="2" xfId="20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14" fillId="0" borderId="9" xfId="19" applyFont="1" applyBorder="1" applyAlignment="1">
      <alignment horizontal="center"/>
      <protection/>
    </xf>
    <xf numFmtId="0" fontId="14" fillId="0" borderId="9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29" xfId="0" applyFont="1" applyBorder="1" applyAlignment="1">
      <alignment/>
    </xf>
    <xf numFmtId="0" fontId="28" fillId="0" borderId="10" xfId="21" applyFont="1" applyBorder="1" applyAlignment="1">
      <alignment horizontal="left" vertical="justify"/>
      <protection/>
    </xf>
    <xf numFmtId="0" fontId="19" fillId="0" borderId="2" xfId="21" applyBorder="1" applyAlignment="1">
      <alignment horizontal="left" vertical="justify"/>
      <protection/>
    </xf>
    <xf numFmtId="0" fontId="19" fillId="0" borderId="2" xfId="21" applyFont="1" applyBorder="1" applyAlignment="1">
      <alignment horizontal="left" vertical="justify"/>
      <protection/>
    </xf>
    <xf numFmtId="0" fontId="28" fillId="0" borderId="2" xfId="21" applyFont="1" applyBorder="1" applyAlignment="1">
      <alignment horizontal="left" vertical="justify"/>
      <protection/>
    </xf>
    <xf numFmtId="0" fontId="10" fillId="0" borderId="30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3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4" fillId="0" borderId="37" xfId="19" applyFont="1" applyBorder="1" applyAlignment="1">
      <alignment horizontal="center"/>
      <protection/>
    </xf>
    <xf numFmtId="0" fontId="14" fillId="0" borderId="21" xfId="19" applyFont="1" applyBorder="1" applyAlignment="1">
      <alignment horizontal="center"/>
      <protection/>
    </xf>
    <xf numFmtId="0" fontId="14" fillId="0" borderId="33" xfId="19" applyFont="1" applyBorder="1" applyAlignment="1">
      <alignment horizontal="center"/>
      <protection/>
    </xf>
    <xf numFmtId="0" fontId="14" fillId="0" borderId="34" xfId="19" applyFont="1" applyBorder="1" applyAlignment="1">
      <alignment horizontal="center"/>
      <protection/>
    </xf>
    <xf numFmtId="0" fontId="14" fillId="0" borderId="36" xfId="19" applyFont="1" applyBorder="1" applyAlignment="1">
      <alignment horizontal="center"/>
      <protection/>
    </xf>
    <xf numFmtId="0" fontId="14" fillId="0" borderId="35" xfId="19" applyFont="1" applyBorder="1" applyAlignment="1">
      <alignment horizontal="center"/>
      <protection/>
    </xf>
    <xf numFmtId="0" fontId="14" fillId="0" borderId="38" xfId="19" applyFont="1" applyBorder="1" applyAlignment="1">
      <alignment horizontal="center"/>
      <protection/>
    </xf>
    <xf numFmtId="0" fontId="14" fillId="0" borderId="39" xfId="19" applyFont="1" applyBorder="1" applyAlignment="1">
      <alignment horizontal="center"/>
      <protection/>
    </xf>
    <xf numFmtId="0" fontId="14" fillId="0" borderId="40" xfId="19" applyFont="1" applyBorder="1" applyAlignment="1">
      <alignment horizontal="center"/>
      <protection/>
    </xf>
    <xf numFmtId="0" fontId="20" fillId="0" borderId="30" xfId="19" applyFont="1" applyBorder="1" applyAlignment="1">
      <alignment horizontal="center"/>
      <protection/>
    </xf>
    <xf numFmtId="0" fontId="20" fillId="0" borderId="31" xfId="19" applyFont="1" applyBorder="1" applyAlignment="1">
      <alignment horizontal="center"/>
      <protection/>
    </xf>
    <xf numFmtId="0" fontId="20" fillId="0" borderId="32" xfId="19" applyFont="1" applyBorder="1" applyAlignment="1">
      <alignment horizontal="center"/>
      <protection/>
    </xf>
    <xf numFmtId="0" fontId="14" fillId="0" borderId="41" xfId="19" applyFont="1" applyBorder="1" applyAlignment="1">
      <alignment horizontal="center"/>
      <protection/>
    </xf>
    <xf numFmtId="0" fontId="14" fillId="0" borderId="33" xfId="19" applyFont="1" applyBorder="1" applyAlignment="1">
      <alignment horizontal="left"/>
      <protection/>
    </xf>
    <xf numFmtId="0" fontId="14" fillId="0" borderId="36" xfId="19" applyFont="1" applyBorder="1" applyAlignment="1">
      <alignment horizontal="left"/>
      <protection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4" xfId="19"/>
    <cellStyle name="Normal_Sheet5" xfId="20"/>
    <cellStyle name="Normal_T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5"/>
  <sheetViews>
    <sheetView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13" sqref="E13"/>
    </sheetView>
  </sheetViews>
  <sheetFormatPr defaultColWidth="8.796875" defaultRowHeight="15"/>
  <cols>
    <col min="1" max="1" width="2.5" style="0" customWidth="1"/>
    <col min="2" max="2" width="18.19921875" style="0" customWidth="1"/>
    <col min="3" max="3" width="0.40625" style="0" hidden="1" customWidth="1"/>
    <col min="4" max="4" width="8.59765625" style="0" customWidth="1"/>
    <col min="5" max="5" width="8" style="0" customWidth="1"/>
    <col min="6" max="6" width="4.8984375" style="0" customWidth="1"/>
    <col min="7" max="7" width="4.59765625" style="0" customWidth="1"/>
    <col min="8" max="8" width="4.5" style="0" customWidth="1"/>
    <col min="9" max="9" width="4.19921875" style="0" customWidth="1"/>
    <col min="10" max="10" width="4.5" style="0" customWidth="1"/>
    <col min="11" max="11" width="4.09765625" style="0" customWidth="1"/>
    <col min="12" max="12" width="4.5" style="0" customWidth="1"/>
    <col min="13" max="13" width="4.59765625" style="0" customWidth="1"/>
    <col min="14" max="14" width="4.3984375" style="0" customWidth="1"/>
    <col min="15" max="15" width="4.69921875" style="0" customWidth="1"/>
    <col min="16" max="16" width="4.59765625" style="0" customWidth="1"/>
    <col min="17" max="17" width="6.09765625" style="0" customWidth="1"/>
    <col min="18" max="18" width="6.69921875" style="0" customWidth="1"/>
    <col min="19" max="19" width="5.59765625" style="0" customWidth="1"/>
    <col min="20" max="20" width="5.19921875" style="0" customWidth="1"/>
    <col min="21" max="21" width="4.69921875" style="0" customWidth="1"/>
    <col min="22" max="22" width="5.69921875" style="0" customWidth="1"/>
    <col min="23" max="23" width="6.09765625" style="0" customWidth="1"/>
  </cols>
  <sheetData>
    <row r="2" spans="2:23" ht="17.25" customHeight="1"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2:23" ht="19.5">
      <c r="B3" s="151" t="s">
        <v>150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80"/>
      <c r="S3" s="80"/>
      <c r="T3" s="80"/>
      <c r="U3" s="80"/>
      <c r="V3" s="80"/>
      <c r="W3" s="80"/>
    </row>
    <row r="4" spans="2:4" ht="17.25" thickBot="1">
      <c r="B4" s="10"/>
      <c r="C4" s="10"/>
      <c r="D4" s="22"/>
    </row>
    <row r="5" spans="1:23" s="15" customFormat="1" ht="16.5" thickTop="1">
      <c r="A5" s="65" t="s">
        <v>62</v>
      </c>
      <c r="B5" s="16"/>
      <c r="C5" s="58" t="s">
        <v>89</v>
      </c>
      <c r="D5" s="77" t="s">
        <v>92</v>
      </c>
      <c r="E5" s="140" t="s">
        <v>141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2"/>
    </row>
    <row r="6" spans="1:23" s="15" customFormat="1" ht="15.75">
      <c r="A6" s="66" t="s">
        <v>63</v>
      </c>
      <c r="B6" s="64" t="s">
        <v>94</v>
      </c>
      <c r="C6" s="60" t="s">
        <v>90</v>
      </c>
      <c r="D6" s="59" t="s">
        <v>143</v>
      </c>
      <c r="E6" s="78" t="s">
        <v>144</v>
      </c>
      <c r="F6" s="148" t="s">
        <v>93</v>
      </c>
      <c r="G6" s="149"/>
      <c r="H6" s="149"/>
      <c r="I6" s="149"/>
      <c r="J6" s="149"/>
      <c r="K6" s="150"/>
      <c r="L6" s="144" t="s">
        <v>140</v>
      </c>
      <c r="M6" s="145"/>
      <c r="N6" s="145"/>
      <c r="O6" s="145"/>
      <c r="P6" s="145"/>
      <c r="Q6" s="147"/>
      <c r="R6" s="144" t="s">
        <v>147</v>
      </c>
      <c r="S6" s="145"/>
      <c r="T6" s="145"/>
      <c r="U6" s="145"/>
      <c r="V6" s="145"/>
      <c r="W6" s="146"/>
    </row>
    <row r="7" spans="1:23" s="15" customFormat="1" ht="15.75">
      <c r="A7" s="66" t="s">
        <v>63</v>
      </c>
      <c r="B7" s="17"/>
      <c r="C7" s="59" t="s">
        <v>91</v>
      </c>
      <c r="D7" s="17"/>
      <c r="E7" s="64" t="s">
        <v>95</v>
      </c>
      <c r="F7" s="67" t="s">
        <v>96</v>
      </c>
      <c r="G7" s="67" t="s">
        <v>97</v>
      </c>
      <c r="H7" s="68" t="s">
        <v>66</v>
      </c>
      <c r="I7" s="67" t="s">
        <v>98</v>
      </c>
      <c r="J7" s="69" t="s">
        <v>64</v>
      </c>
      <c r="K7" s="67" t="s">
        <v>99</v>
      </c>
      <c r="L7" s="67" t="s">
        <v>96</v>
      </c>
      <c r="M7" s="67" t="s">
        <v>97</v>
      </c>
      <c r="N7" s="68" t="s">
        <v>66</v>
      </c>
      <c r="O7" s="67" t="s">
        <v>98</v>
      </c>
      <c r="P7" s="69" t="s">
        <v>64</v>
      </c>
      <c r="Q7" s="75" t="s">
        <v>99</v>
      </c>
      <c r="R7" s="79" t="s">
        <v>96</v>
      </c>
      <c r="S7" s="67" t="s">
        <v>97</v>
      </c>
      <c r="T7" s="68" t="s">
        <v>66</v>
      </c>
      <c r="U7" s="67" t="s">
        <v>98</v>
      </c>
      <c r="V7" s="69" t="s">
        <v>64</v>
      </c>
      <c r="W7" s="76" t="s">
        <v>99</v>
      </c>
    </row>
    <row r="8" spans="1:23" ht="15">
      <c r="A8" s="11"/>
      <c r="B8" s="12"/>
      <c r="C8" s="12"/>
      <c r="D8" s="12"/>
      <c r="E8" s="1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2"/>
      <c r="R8" s="74"/>
      <c r="S8" s="18"/>
      <c r="T8" s="18"/>
      <c r="U8" s="18"/>
      <c r="V8" s="18"/>
      <c r="W8" s="13"/>
    </row>
    <row r="9" spans="1:23" s="15" customFormat="1" ht="18" customHeight="1">
      <c r="A9" s="14"/>
      <c r="B9" s="24"/>
      <c r="C9" s="24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15" customFormat="1" ht="15.75" customHeight="1">
      <c r="A10" s="14"/>
      <c r="B10" s="82" t="s">
        <v>100</v>
      </c>
      <c r="C10" s="20"/>
      <c r="D10" s="20">
        <f>SUM(D13:D54)</f>
        <v>820</v>
      </c>
      <c r="E10" s="20">
        <f aca="true" t="shared" si="0" ref="E10:W10">SUM(E13:E52)</f>
        <v>696</v>
      </c>
      <c r="F10" s="20">
        <f t="shared" si="0"/>
        <v>178</v>
      </c>
      <c r="G10" s="20">
        <f t="shared" si="0"/>
        <v>6</v>
      </c>
      <c r="H10" s="20">
        <f t="shared" si="0"/>
        <v>8</v>
      </c>
      <c r="I10" s="20">
        <f t="shared" si="0"/>
        <v>1</v>
      </c>
      <c r="J10" s="20">
        <f t="shared" si="0"/>
        <v>53</v>
      </c>
      <c r="K10" s="20">
        <f t="shared" si="0"/>
        <v>110</v>
      </c>
      <c r="L10" s="20">
        <f t="shared" si="0"/>
        <v>479</v>
      </c>
      <c r="M10" s="20">
        <f t="shared" si="0"/>
        <v>208</v>
      </c>
      <c r="N10" s="20">
        <f t="shared" si="0"/>
        <v>76</v>
      </c>
      <c r="O10" s="20">
        <f t="shared" si="0"/>
        <v>57</v>
      </c>
      <c r="P10" s="20">
        <f t="shared" si="0"/>
        <v>57</v>
      </c>
      <c r="Q10" s="20">
        <f t="shared" si="0"/>
        <v>81</v>
      </c>
      <c r="R10" s="20">
        <f t="shared" si="0"/>
        <v>39</v>
      </c>
      <c r="S10" s="20">
        <f t="shared" si="0"/>
        <v>15</v>
      </c>
      <c r="T10" s="20">
        <f t="shared" si="0"/>
        <v>0</v>
      </c>
      <c r="U10" s="20">
        <f t="shared" si="0"/>
        <v>8</v>
      </c>
      <c r="V10" s="20">
        <f t="shared" si="0"/>
        <v>1</v>
      </c>
      <c r="W10" s="20">
        <f t="shared" si="0"/>
        <v>14</v>
      </c>
    </row>
    <row r="11" spans="1:23" s="15" customFormat="1" ht="15.75" customHeight="1">
      <c r="A11" s="14"/>
      <c r="B11" s="7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s="15" customFormat="1" ht="15.75" customHeight="1">
      <c r="A12" s="14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s="15" customFormat="1" ht="15.75" customHeight="1">
      <c r="A13" s="29">
        <v>1</v>
      </c>
      <c r="B13" s="71" t="s">
        <v>101</v>
      </c>
      <c r="C13" s="46">
        <v>52</v>
      </c>
      <c r="D13" s="23">
        <v>40</v>
      </c>
      <c r="E13" s="23">
        <f aca="true" t="shared" si="1" ref="E13:E47">F13+L13+R13</f>
        <v>40</v>
      </c>
      <c r="F13" s="23">
        <f>G13+H13+I13+J13+K13</f>
        <v>7</v>
      </c>
      <c r="G13" s="23"/>
      <c r="H13" s="23"/>
      <c r="I13" s="23"/>
      <c r="J13" s="23">
        <v>2</v>
      </c>
      <c r="K13" s="23">
        <v>5</v>
      </c>
      <c r="L13" s="23">
        <f>M13+N13+O13+P13+Q13</f>
        <v>33</v>
      </c>
      <c r="M13" s="23">
        <v>24</v>
      </c>
      <c r="N13" s="23">
        <v>8</v>
      </c>
      <c r="O13" s="23">
        <v>1</v>
      </c>
      <c r="P13" s="23"/>
      <c r="Q13" s="20"/>
      <c r="R13" s="23">
        <f aca="true" t="shared" si="2" ref="R13:R20">S13+T13+U13+V13+W13</f>
        <v>0</v>
      </c>
      <c r="S13" s="23"/>
      <c r="T13" s="23"/>
      <c r="U13" s="23"/>
      <c r="V13" s="23"/>
      <c r="W13" s="20"/>
    </row>
    <row r="14" spans="1:23" s="15" customFormat="1" ht="15.75" customHeight="1">
      <c r="A14" s="29">
        <v>2</v>
      </c>
      <c r="B14" s="71" t="s">
        <v>102</v>
      </c>
      <c r="C14" s="46">
        <v>68</v>
      </c>
      <c r="D14" s="2">
        <v>57</v>
      </c>
      <c r="E14" s="23">
        <f t="shared" si="1"/>
        <v>44</v>
      </c>
      <c r="F14" s="23">
        <f aca="true" t="shared" si="3" ref="F14:F48">G14+H14+I14+J14+K14</f>
        <v>0</v>
      </c>
      <c r="G14" s="2"/>
      <c r="H14" s="2"/>
      <c r="I14" s="2"/>
      <c r="J14" s="2"/>
      <c r="K14" s="2"/>
      <c r="L14" s="23">
        <f aca="true" t="shared" si="4" ref="L14:L54">M14+N14+O14+P14+Q14</f>
        <v>44</v>
      </c>
      <c r="M14" s="2">
        <v>42</v>
      </c>
      <c r="N14" s="2">
        <v>1</v>
      </c>
      <c r="O14" s="2"/>
      <c r="P14" s="2"/>
      <c r="Q14" s="2">
        <v>1</v>
      </c>
      <c r="R14" s="23">
        <f t="shared" si="2"/>
        <v>0</v>
      </c>
      <c r="S14" s="2"/>
      <c r="T14" s="2"/>
      <c r="U14" s="2"/>
      <c r="V14" s="2"/>
      <c r="W14" s="2"/>
    </row>
    <row r="15" spans="1:23" ht="15">
      <c r="A15" s="1">
        <v>3</v>
      </c>
      <c r="B15" s="71" t="s">
        <v>103</v>
      </c>
      <c r="C15" s="46"/>
      <c r="D15" s="2">
        <v>28</v>
      </c>
      <c r="E15" s="23">
        <f t="shared" si="1"/>
        <v>28</v>
      </c>
      <c r="F15" s="23">
        <f t="shared" si="3"/>
        <v>8</v>
      </c>
      <c r="G15" s="2"/>
      <c r="H15" s="2"/>
      <c r="I15" s="2">
        <v>1</v>
      </c>
      <c r="J15" s="2">
        <v>2</v>
      </c>
      <c r="K15" s="2">
        <v>5</v>
      </c>
      <c r="L15" s="23">
        <f t="shared" si="4"/>
        <v>12</v>
      </c>
      <c r="M15" s="2">
        <v>6</v>
      </c>
      <c r="N15" s="2"/>
      <c r="O15" s="2">
        <v>5</v>
      </c>
      <c r="P15" s="2"/>
      <c r="Q15" s="2">
        <v>1</v>
      </c>
      <c r="R15" s="23">
        <f t="shared" si="2"/>
        <v>8</v>
      </c>
      <c r="S15" s="2"/>
      <c r="T15" s="2"/>
      <c r="U15" s="2">
        <v>8</v>
      </c>
      <c r="V15" s="2"/>
      <c r="W15" s="2"/>
    </row>
    <row r="16" spans="1:23" ht="15">
      <c r="A16" s="1">
        <v>4</v>
      </c>
      <c r="B16" s="71" t="s">
        <v>104</v>
      </c>
      <c r="C16" s="46">
        <v>4</v>
      </c>
      <c r="D16" s="2">
        <v>4</v>
      </c>
      <c r="E16" s="23">
        <f t="shared" si="1"/>
        <v>4</v>
      </c>
      <c r="F16" s="23">
        <f t="shared" si="3"/>
        <v>1</v>
      </c>
      <c r="G16" s="2"/>
      <c r="H16" s="2"/>
      <c r="I16" s="2"/>
      <c r="J16" s="2"/>
      <c r="K16" s="2">
        <v>1</v>
      </c>
      <c r="L16" s="23">
        <f t="shared" si="4"/>
        <v>3</v>
      </c>
      <c r="M16" s="2">
        <v>1</v>
      </c>
      <c r="N16" s="2"/>
      <c r="O16" s="2"/>
      <c r="P16" s="2">
        <v>1</v>
      </c>
      <c r="Q16" s="2">
        <v>1</v>
      </c>
      <c r="R16" s="23">
        <f t="shared" si="2"/>
        <v>0</v>
      </c>
      <c r="S16" s="2"/>
      <c r="T16" s="2"/>
      <c r="U16" s="2"/>
      <c r="V16" s="2"/>
      <c r="W16" s="2"/>
    </row>
    <row r="17" spans="1:23" ht="15">
      <c r="A17" s="1">
        <v>5</v>
      </c>
      <c r="B17" s="71" t="s">
        <v>105</v>
      </c>
      <c r="C17" s="46">
        <v>16</v>
      </c>
      <c r="D17" s="2">
        <v>16</v>
      </c>
      <c r="E17" s="23">
        <f t="shared" si="1"/>
        <v>16</v>
      </c>
      <c r="F17" s="23">
        <f t="shared" si="3"/>
        <v>4</v>
      </c>
      <c r="G17" s="2"/>
      <c r="H17" s="2"/>
      <c r="I17" s="2"/>
      <c r="J17" s="2">
        <v>3</v>
      </c>
      <c r="K17" s="2">
        <v>1</v>
      </c>
      <c r="L17" s="23">
        <f t="shared" si="4"/>
        <v>12</v>
      </c>
      <c r="M17" s="2">
        <v>8</v>
      </c>
      <c r="N17" s="2">
        <v>1</v>
      </c>
      <c r="O17" s="2"/>
      <c r="P17" s="2">
        <v>2</v>
      </c>
      <c r="Q17" s="2">
        <v>1</v>
      </c>
      <c r="R17" s="23">
        <f t="shared" si="2"/>
        <v>0</v>
      </c>
      <c r="S17" s="2"/>
      <c r="T17" s="2"/>
      <c r="U17" s="2"/>
      <c r="V17" s="2"/>
      <c r="W17" s="2"/>
    </row>
    <row r="18" spans="1:23" ht="15">
      <c r="A18" s="1">
        <v>6</v>
      </c>
      <c r="B18" s="71" t="s">
        <v>106</v>
      </c>
      <c r="C18" s="46">
        <v>27</v>
      </c>
      <c r="D18" s="2">
        <v>27</v>
      </c>
      <c r="E18" s="23">
        <f t="shared" si="1"/>
        <v>27</v>
      </c>
      <c r="F18" s="23">
        <f t="shared" si="3"/>
        <v>1</v>
      </c>
      <c r="G18" s="2"/>
      <c r="H18" s="2">
        <v>1</v>
      </c>
      <c r="I18" s="2"/>
      <c r="J18" s="2"/>
      <c r="K18" s="2"/>
      <c r="L18" s="23">
        <f t="shared" si="4"/>
        <v>26</v>
      </c>
      <c r="M18" s="2">
        <v>9</v>
      </c>
      <c r="N18" s="2">
        <v>11</v>
      </c>
      <c r="O18" s="2">
        <v>6</v>
      </c>
      <c r="P18" s="2"/>
      <c r="Q18" s="2"/>
      <c r="R18" s="23">
        <f t="shared" si="2"/>
        <v>0</v>
      </c>
      <c r="S18" s="2"/>
      <c r="T18" s="2"/>
      <c r="U18" s="2"/>
      <c r="V18" s="2"/>
      <c r="W18" s="2"/>
    </row>
    <row r="19" spans="1:23" ht="15">
      <c r="A19" s="1">
        <v>7</v>
      </c>
      <c r="B19" s="71" t="s">
        <v>107</v>
      </c>
      <c r="C19" s="46">
        <v>4</v>
      </c>
      <c r="D19" s="2">
        <v>8</v>
      </c>
      <c r="E19" s="23">
        <f t="shared" si="1"/>
        <v>8</v>
      </c>
      <c r="F19" s="23">
        <f t="shared" si="3"/>
        <v>2</v>
      </c>
      <c r="G19" s="2"/>
      <c r="H19" s="2"/>
      <c r="I19" s="2"/>
      <c r="J19" s="2">
        <v>2</v>
      </c>
      <c r="K19" s="2"/>
      <c r="L19" s="23">
        <f t="shared" si="4"/>
        <v>6</v>
      </c>
      <c r="M19" s="2">
        <v>2</v>
      </c>
      <c r="N19" s="2"/>
      <c r="O19" s="2"/>
      <c r="P19" s="2"/>
      <c r="Q19" s="2">
        <v>4</v>
      </c>
      <c r="R19" s="23">
        <f t="shared" si="2"/>
        <v>0</v>
      </c>
      <c r="S19" s="2"/>
      <c r="T19" s="2"/>
      <c r="U19" s="2"/>
      <c r="V19" s="2"/>
      <c r="W19" s="2"/>
    </row>
    <row r="20" spans="1:23" ht="15">
      <c r="A20" s="1">
        <v>8</v>
      </c>
      <c r="B20" s="71" t="s">
        <v>108</v>
      </c>
      <c r="C20" s="46">
        <v>52</v>
      </c>
      <c r="D20" s="2">
        <v>44</v>
      </c>
      <c r="E20" s="23">
        <f t="shared" si="1"/>
        <v>44</v>
      </c>
      <c r="F20" s="23">
        <v>17</v>
      </c>
      <c r="G20" s="2"/>
      <c r="H20" s="2"/>
      <c r="I20" s="2"/>
      <c r="J20" s="2"/>
      <c r="K20" s="2">
        <v>17</v>
      </c>
      <c r="L20" s="23">
        <v>27</v>
      </c>
      <c r="M20" s="2">
        <v>5</v>
      </c>
      <c r="N20" s="2">
        <v>2</v>
      </c>
      <c r="O20" s="2"/>
      <c r="P20" s="2"/>
      <c r="Q20" s="2">
        <v>20</v>
      </c>
      <c r="R20" s="23">
        <f t="shared" si="2"/>
        <v>0</v>
      </c>
      <c r="S20" s="2"/>
      <c r="T20" s="2"/>
      <c r="U20" s="2"/>
      <c r="V20" s="2"/>
      <c r="W20" s="2"/>
    </row>
    <row r="21" spans="1:23" ht="15">
      <c r="A21" s="1">
        <v>9</v>
      </c>
      <c r="B21" s="71" t="s">
        <v>109</v>
      </c>
      <c r="C21" s="46">
        <v>72</v>
      </c>
      <c r="D21" s="2">
        <v>84</v>
      </c>
      <c r="E21" s="23">
        <f t="shared" si="1"/>
        <v>68</v>
      </c>
      <c r="F21" s="23">
        <f t="shared" si="3"/>
        <v>31</v>
      </c>
      <c r="G21" s="2"/>
      <c r="H21" s="2"/>
      <c r="I21" s="2"/>
      <c r="J21" s="2">
        <v>3</v>
      </c>
      <c r="K21" s="2">
        <v>28</v>
      </c>
      <c r="L21" s="23">
        <f t="shared" si="4"/>
        <v>37</v>
      </c>
      <c r="M21" s="2">
        <v>19</v>
      </c>
      <c r="N21" s="2"/>
      <c r="O21" s="2">
        <f>37-19</f>
        <v>18</v>
      </c>
      <c r="P21" s="2"/>
      <c r="Q21" s="2"/>
      <c r="R21" s="23">
        <f>S21+T21+U21+V21+W21</f>
        <v>0</v>
      </c>
      <c r="S21" s="2"/>
      <c r="T21" s="2"/>
      <c r="U21" s="2"/>
      <c r="V21" s="2"/>
      <c r="W21" s="2"/>
    </row>
    <row r="22" spans="1:23" ht="15">
      <c r="A22" s="73">
        <v>10</v>
      </c>
      <c r="B22" s="71" t="s">
        <v>110</v>
      </c>
      <c r="C22" s="46">
        <v>11</v>
      </c>
      <c r="D22" s="2">
        <v>15</v>
      </c>
      <c r="E22" s="23">
        <f t="shared" si="1"/>
        <v>15</v>
      </c>
      <c r="F22" s="23">
        <v>7</v>
      </c>
      <c r="G22" s="2"/>
      <c r="H22" s="2"/>
      <c r="I22" s="2"/>
      <c r="J22" s="2"/>
      <c r="K22" s="2">
        <v>7</v>
      </c>
      <c r="L22" s="23">
        <v>8</v>
      </c>
      <c r="M22" s="2">
        <v>3</v>
      </c>
      <c r="N22" s="2">
        <v>4</v>
      </c>
      <c r="O22" s="2"/>
      <c r="P22" s="2"/>
      <c r="Q22" s="2">
        <v>1</v>
      </c>
      <c r="R22" s="23"/>
      <c r="S22" s="2"/>
      <c r="T22" s="2"/>
      <c r="U22" s="2"/>
      <c r="V22" s="2"/>
      <c r="W22" s="2"/>
    </row>
    <row r="23" spans="1:23" ht="15">
      <c r="A23" s="73">
        <v>11</v>
      </c>
      <c r="B23" s="71" t="s">
        <v>111</v>
      </c>
      <c r="C23" s="46">
        <v>88</v>
      </c>
      <c r="D23" s="2">
        <v>69</v>
      </c>
      <c r="E23" s="23">
        <f t="shared" si="1"/>
        <v>69</v>
      </c>
      <c r="F23" s="23">
        <f t="shared" si="3"/>
        <v>5</v>
      </c>
      <c r="G23" s="2"/>
      <c r="H23" s="2"/>
      <c r="I23" s="2"/>
      <c r="J23" s="2"/>
      <c r="K23" s="2">
        <v>5</v>
      </c>
      <c r="L23" s="23">
        <f t="shared" si="4"/>
        <v>62</v>
      </c>
      <c r="M23" s="2">
        <v>35</v>
      </c>
      <c r="N23" s="2">
        <v>12</v>
      </c>
      <c r="O23" s="2">
        <v>6</v>
      </c>
      <c r="P23" s="2">
        <v>1</v>
      </c>
      <c r="Q23" s="2">
        <v>8</v>
      </c>
      <c r="R23" s="23">
        <f aca="true" t="shared" si="5" ref="R23:R29">S23+T23+U23+V23+W23</f>
        <v>2</v>
      </c>
      <c r="S23" s="2"/>
      <c r="T23" s="2"/>
      <c r="U23" s="2"/>
      <c r="V23" s="2"/>
      <c r="W23" s="2">
        <v>2</v>
      </c>
    </row>
    <row r="24" spans="1:23" ht="15">
      <c r="A24" s="73">
        <v>12</v>
      </c>
      <c r="B24" s="71" t="s">
        <v>112</v>
      </c>
      <c r="C24" s="46">
        <v>29</v>
      </c>
      <c r="D24" s="2">
        <v>20</v>
      </c>
      <c r="E24" s="23">
        <f t="shared" si="1"/>
        <v>20</v>
      </c>
      <c r="F24" s="23">
        <f t="shared" si="3"/>
        <v>6</v>
      </c>
      <c r="G24" s="2"/>
      <c r="H24" s="2">
        <v>6</v>
      </c>
      <c r="I24" s="2"/>
      <c r="J24" s="2"/>
      <c r="K24" s="2"/>
      <c r="L24" s="23">
        <f t="shared" si="4"/>
        <v>14</v>
      </c>
      <c r="M24" s="2">
        <v>2</v>
      </c>
      <c r="N24" s="2">
        <v>9</v>
      </c>
      <c r="O24" s="2"/>
      <c r="P24" s="2">
        <v>3</v>
      </c>
      <c r="Q24" s="2"/>
      <c r="R24" s="23">
        <f t="shared" si="5"/>
        <v>0</v>
      </c>
      <c r="S24" s="2"/>
      <c r="T24" s="2"/>
      <c r="U24" s="2"/>
      <c r="V24" s="2"/>
      <c r="W24" s="2"/>
    </row>
    <row r="25" spans="1:23" ht="15">
      <c r="A25" s="73">
        <v>13</v>
      </c>
      <c r="B25" s="71" t="s">
        <v>113</v>
      </c>
      <c r="C25" s="46">
        <v>7</v>
      </c>
      <c r="D25" s="2">
        <v>4</v>
      </c>
      <c r="E25" s="23">
        <f t="shared" si="1"/>
        <v>4</v>
      </c>
      <c r="F25" s="23">
        <f t="shared" si="3"/>
        <v>1</v>
      </c>
      <c r="G25" s="2"/>
      <c r="H25" s="2"/>
      <c r="I25" s="2"/>
      <c r="J25" s="2"/>
      <c r="K25" s="2">
        <v>1</v>
      </c>
      <c r="L25" s="23">
        <f t="shared" si="4"/>
        <v>3</v>
      </c>
      <c r="M25" s="2"/>
      <c r="N25" s="2"/>
      <c r="O25" s="2"/>
      <c r="P25" s="2">
        <v>2</v>
      </c>
      <c r="Q25" s="2">
        <v>1</v>
      </c>
      <c r="R25" s="23">
        <f t="shared" si="5"/>
        <v>0</v>
      </c>
      <c r="S25" s="2"/>
      <c r="T25" s="2"/>
      <c r="U25" s="2"/>
      <c r="V25" s="2"/>
      <c r="W25" s="2"/>
    </row>
    <row r="26" spans="1:23" ht="15">
      <c r="A26" s="73">
        <v>14</v>
      </c>
      <c r="B26" s="71" t="s">
        <v>114</v>
      </c>
      <c r="C26" s="46"/>
      <c r="D26" s="2">
        <v>36</v>
      </c>
      <c r="E26" s="23">
        <f t="shared" si="1"/>
        <v>36</v>
      </c>
      <c r="F26" s="23">
        <f t="shared" si="3"/>
        <v>12</v>
      </c>
      <c r="G26" s="2"/>
      <c r="H26" s="2"/>
      <c r="I26" s="2"/>
      <c r="J26" s="2">
        <v>7</v>
      </c>
      <c r="K26" s="2">
        <v>5</v>
      </c>
      <c r="L26" s="23">
        <f t="shared" si="4"/>
        <v>15</v>
      </c>
      <c r="M26" s="2">
        <v>6</v>
      </c>
      <c r="N26" s="2"/>
      <c r="O26" s="2"/>
      <c r="P26" s="2">
        <v>4</v>
      </c>
      <c r="Q26" s="2">
        <v>5</v>
      </c>
      <c r="R26" s="23">
        <f t="shared" si="5"/>
        <v>9</v>
      </c>
      <c r="S26" s="2">
        <v>3</v>
      </c>
      <c r="T26" s="2"/>
      <c r="U26" s="2"/>
      <c r="V26" s="2"/>
      <c r="W26" s="2">
        <v>6</v>
      </c>
    </row>
    <row r="27" spans="1:23" ht="15">
      <c r="A27" s="73">
        <v>15</v>
      </c>
      <c r="B27" s="71" t="s">
        <v>115</v>
      </c>
      <c r="C27" s="55">
        <v>4</v>
      </c>
      <c r="D27" s="2">
        <v>4</v>
      </c>
      <c r="E27" s="23">
        <f t="shared" si="1"/>
        <v>4</v>
      </c>
      <c r="F27" s="23">
        <f t="shared" si="3"/>
        <v>4</v>
      </c>
      <c r="G27" s="2"/>
      <c r="H27" s="2"/>
      <c r="I27" s="2"/>
      <c r="J27" s="2"/>
      <c r="K27" s="2">
        <v>4</v>
      </c>
      <c r="L27" s="23">
        <f t="shared" si="4"/>
        <v>0</v>
      </c>
      <c r="M27" s="2"/>
      <c r="N27" s="2"/>
      <c r="O27" s="2"/>
      <c r="P27" s="2"/>
      <c r="Q27" s="2"/>
      <c r="R27" s="23">
        <f t="shared" si="5"/>
        <v>0</v>
      </c>
      <c r="S27" s="2"/>
      <c r="T27" s="2"/>
      <c r="U27" s="2"/>
      <c r="V27" s="2"/>
      <c r="W27" s="2"/>
    </row>
    <row r="28" spans="1:23" ht="15">
      <c r="A28" s="73">
        <v>16</v>
      </c>
      <c r="B28" s="71" t="s">
        <v>116</v>
      </c>
      <c r="C28" s="55">
        <v>4</v>
      </c>
      <c r="D28" s="2">
        <v>4</v>
      </c>
      <c r="E28" s="23">
        <f t="shared" si="1"/>
        <v>4</v>
      </c>
      <c r="F28" s="23">
        <v>2</v>
      </c>
      <c r="G28" s="2"/>
      <c r="H28" s="2"/>
      <c r="I28" s="2"/>
      <c r="J28" s="2">
        <v>2</v>
      </c>
      <c r="K28" s="2"/>
      <c r="L28" s="23">
        <f t="shared" si="4"/>
        <v>2</v>
      </c>
      <c r="M28" s="2">
        <v>1</v>
      </c>
      <c r="N28" s="2">
        <v>1</v>
      </c>
      <c r="O28" s="2"/>
      <c r="P28" s="2"/>
      <c r="Q28" s="2"/>
      <c r="R28" s="23">
        <f t="shared" si="5"/>
        <v>0</v>
      </c>
      <c r="S28" s="2"/>
      <c r="T28" s="2"/>
      <c r="U28" s="2"/>
      <c r="V28" s="2"/>
      <c r="W28" s="2"/>
    </row>
    <row r="29" spans="1:23" ht="15">
      <c r="A29" s="73">
        <v>17</v>
      </c>
      <c r="B29" s="71" t="s">
        <v>117</v>
      </c>
      <c r="C29" s="46"/>
      <c r="D29" s="2">
        <v>6</v>
      </c>
      <c r="E29" s="23">
        <f t="shared" si="1"/>
        <v>1</v>
      </c>
      <c r="F29" s="23">
        <f t="shared" si="3"/>
        <v>1</v>
      </c>
      <c r="G29" s="2"/>
      <c r="H29" s="2"/>
      <c r="I29" s="2"/>
      <c r="J29" s="2"/>
      <c r="K29" s="2">
        <v>1</v>
      </c>
      <c r="L29" s="23">
        <f t="shared" si="4"/>
        <v>0</v>
      </c>
      <c r="M29" s="2"/>
      <c r="N29" s="2"/>
      <c r="O29" s="2"/>
      <c r="P29" s="2"/>
      <c r="Q29" s="2"/>
      <c r="R29" s="23">
        <f t="shared" si="5"/>
        <v>0</v>
      </c>
      <c r="S29" s="2"/>
      <c r="T29" s="2"/>
      <c r="U29" s="2"/>
      <c r="V29" s="2"/>
      <c r="W29" s="2"/>
    </row>
    <row r="30" spans="1:23" ht="15">
      <c r="A30" s="73">
        <v>18</v>
      </c>
      <c r="B30" s="71" t="s">
        <v>118</v>
      </c>
      <c r="C30" s="55"/>
      <c r="D30" s="2">
        <v>10</v>
      </c>
      <c r="E30" s="23">
        <f t="shared" si="1"/>
        <v>3</v>
      </c>
      <c r="F30" s="23">
        <f t="shared" si="3"/>
        <v>1</v>
      </c>
      <c r="G30" s="2"/>
      <c r="H30" s="2"/>
      <c r="I30" s="2"/>
      <c r="J30" s="2"/>
      <c r="K30" s="2">
        <v>1</v>
      </c>
      <c r="L30" s="23">
        <v>1</v>
      </c>
      <c r="M30" s="2"/>
      <c r="N30" s="2"/>
      <c r="O30" s="2"/>
      <c r="P30" s="2"/>
      <c r="Q30" s="2">
        <v>1</v>
      </c>
      <c r="R30" s="23">
        <v>1</v>
      </c>
      <c r="S30" s="2"/>
      <c r="T30" s="2"/>
      <c r="U30" s="2"/>
      <c r="V30" s="2"/>
      <c r="W30" s="2"/>
    </row>
    <row r="31" spans="1:23" ht="15">
      <c r="A31" s="73">
        <v>19</v>
      </c>
      <c r="B31" s="72" t="s">
        <v>130</v>
      </c>
      <c r="C31" s="54">
        <v>53</v>
      </c>
      <c r="D31" s="25">
        <v>69</v>
      </c>
      <c r="E31" s="23">
        <f>F31+L31+R31</f>
        <v>69</v>
      </c>
      <c r="F31" s="23">
        <f>G31+H31+I31+J31+K31</f>
        <v>15</v>
      </c>
      <c r="G31" s="25"/>
      <c r="H31" s="25"/>
      <c r="I31" s="25"/>
      <c r="J31" s="25">
        <v>15</v>
      </c>
      <c r="K31" s="25"/>
      <c r="L31" s="23">
        <f>M31+N31+O31+P31+Q31</f>
        <v>43</v>
      </c>
      <c r="M31" s="25">
        <v>8</v>
      </c>
      <c r="N31" s="25"/>
      <c r="O31" s="25"/>
      <c r="P31" s="25">
        <v>35</v>
      </c>
      <c r="Q31" s="25"/>
      <c r="R31" s="23">
        <f>S31+T31+U31+V31+W31</f>
        <v>11</v>
      </c>
      <c r="S31" s="25">
        <v>9</v>
      </c>
      <c r="T31" s="25"/>
      <c r="U31" s="25"/>
      <c r="V31" s="25">
        <v>1</v>
      </c>
      <c r="W31" s="25">
        <v>1</v>
      </c>
    </row>
    <row r="32" spans="1:23" ht="15">
      <c r="A32" s="73">
        <v>20</v>
      </c>
      <c r="B32" s="72" t="s">
        <v>131</v>
      </c>
      <c r="C32" s="56"/>
      <c r="D32" s="25">
        <v>74</v>
      </c>
      <c r="E32" s="23">
        <f>F32+L32+R32</f>
        <v>29</v>
      </c>
      <c r="F32" s="23">
        <f>G32+H32+I32+J32+K32</f>
        <v>0</v>
      </c>
      <c r="G32" s="25"/>
      <c r="H32" s="25"/>
      <c r="I32" s="25"/>
      <c r="J32" s="25"/>
      <c r="K32" s="25"/>
      <c r="L32" s="23">
        <f>M32+N32+O32+P32+Q32</f>
        <v>29</v>
      </c>
      <c r="M32" s="25">
        <v>8</v>
      </c>
      <c r="N32" s="25"/>
      <c r="O32" s="25">
        <v>21</v>
      </c>
      <c r="P32" s="25"/>
      <c r="Q32" s="25"/>
      <c r="R32" s="23">
        <f>S32+T32+U32+V32+W32</f>
        <v>0</v>
      </c>
      <c r="S32" s="25"/>
      <c r="T32" s="25"/>
      <c r="U32" s="25"/>
      <c r="V32" s="25"/>
      <c r="W32" s="25"/>
    </row>
    <row r="33" spans="1:23" ht="15">
      <c r="A33" s="73">
        <v>21</v>
      </c>
      <c r="B33" s="72" t="s">
        <v>137</v>
      </c>
      <c r="C33" s="54">
        <v>5</v>
      </c>
      <c r="D33" s="25">
        <v>13</v>
      </c>
      <c r="E33" s="23">
        <f>F33+L33+R33</f>
        <v>2</v>
      </c>
      <c r="F33" s="23"/>
      <c r="G33" s="25"/>
      <c r="H33" s="25"/>
      <c r="I33" s="25"/>
      <c r="J33" s="25"/>
      <c r="K33" s="25"/>
      <c r="L33" s="23">
        <f>M33+N33+O33+P33+Q33</f>
        <v>2</v>
      </c>
      <c r="M33" s="25"/>
      <c r="N33" s="25"/>
      <c r="O33" s="25"/>
      <c r="P33" s="25"/>
      <c r="Q33" s="25">
        <v>2</v>
      </c>
      <c r="R33" s="23">
        <f>S33+T33+U33+V33+W33</f>
        <v>0</v>
      </c>
      <c r="S33" s="25"/>
      <c r="T33" s="25"/>
      <c r="U33" s="25"/>
      <c r="V33" s="25"/>
      <c r="W33" s="25"/>
    </row>
    <row r="34" spans="1:23" ht="15">
      <c r="A34" s="81">
        <v>22</v>
      </c>
      <c r="B34" s="72" t="s">
        <v>145</v>
      </c>
      <c r="C34" s="56"/>
      <c r="D34" s="25">
        <v>10</v>
      </c>
      <c r="E34" s="23">
        <f>F34+L34+R34</f>
        <v>10</v>
      </c>
      <c r="F34" s="23">
        <v>1</v>
      </c>
      <c r="G34" s="25"/>
      <c r="H34" s="25"/>
      <c r="I34" s="25"/>
      <c r="J34" s="25">
        <v>1</v>
      </c>
      <c r="K34" s="25"/>
      <c r="L34" s="23">
        <f>M34+N34+O34+P34+Q34</f>
        <v>5</v>
      </c>
      <c r="M34" s="25">
        <v>1</v>
      </c>
      <c r="N34" s="25"/>
      <c r="O34" s="25"/>
      <c r="P34" s="25">
        <v>1</v>
      </c>
      <c r="Q34" s="25">
        <v>3</v>
      </c>
      <c r="R34" s="23">
        <f>S34+T34+U34+V34+W34</f>
        <v>4</v>
      </c>
      <c r="S34" s="25"/>
      <c r="T34" s="25"/>
      <c r="U34" s="25"/>
      <c r="V34" s="25"/>
      <c r="W34" s="25">
        <v>4</v>
      </c>
    </row>
    <row r="35" spans="1:23" ht="15">
      <c r="A35" s="81">
        <v>23</v>
      </c>
      <c r="B35" s="72" t="s">
        <v>148</v>
      </c>
      <c r="C35" s="56"/>
      <c r="D35" s="25">
        <v>23</v>
      </c>
      <c r="E35" s="23">
        <f>F35+L35+R35</f>
        <v>23</v>
      </c>
      <c r="F35" s="23">
        <v>19</v>
      </c>
      <c r="G35" s="25"/>
      <c r="H35" s="25"/>
      <c r="I35" s="25"/>
      <c r="J35" s="25"/>
      <c r="K35" s="25">
        <v>19</v>
      </c>
      <c r="L35" s="23">
        <v>3</v>
      </c>
      <c r="M35" s="25"/>
      <c r="N35" s="25"/>
      <c r="O35" s="25"/>
      <c r="P35" s="25"/>
      <c r="Q35" s="25">
        <v>3</v>
      </c>
      <c r="R35" s="23">
        <v>1</v>
      </c>
      <c r="S35" s="25"/>
      <c r="T35" s="25"/>
      <c r="U35" s="25"/>
      <c r="V35" s="25"/>
      <c r="W35" s="25">
        <v>1</v>
      </c>
    </row>
    <row r="36" spans="1:23" ht="15">
      <c r="A36" s="73">
        <v>24</v>
      </c>
      <c r="B36" s="71" t="s">
        <v>119</v>
      </c>
      <c r="C36" s="55"/>
      <c r="D36" s="2">
        <v>11</v>
      </c>
      <c r="E36" s="23">
        <f t="shared" si="1"/>
        <v>11</v>
      </c>
      <c r="F36" s="23">
        <f t="shared" si="3"/>
        <v>2</v>
      </c>
      <c r="G36" s="2"/>
      <c r="H36" s="2"/>
      <c r="I36" s="2"/>
      <c r="J36" s="2">
        <v>2</v>
      </c>
      <c r="K36" s="2"/>
      <c r="L36" s="23">
        <f t="shared" si="4"/>
        <v>6</v>
      </c>
      <c r="M36" s="2">
        <v>4</v>
      </c>
      <c r="N36" s="2">
        <v>1</v>
      </c>
      <c r="O36" s="2"/>
      <c r="P36" s="2"/>
      <c r="Q36" s="2">
        <v>1</v>
      </c>
      <c r="R36" s="23">
        <f>S36+T36+U36+V36+W36</f>
        <v>3</v>
      </c>
      <c r="S36" s="2">
        <v>3</v>
      </c>
      <c r="T36" s="2"/>
      <c r="U36" s="2"/>
      <c r="V36" s="2"/>
      <c r="W36" s="2"/>
    </row>
    <row r="37" spans="1:23" ht="15">
      <c r="A37" s="73">
        <v>25</v>
      </c>
      <c r="B37" s="71" t="s">
        <v>120</v>
      </c>
      <c r="C37" s="46"/>
      <c r="D37" s="2">
        <v>3</v>
      </c>
      <c r="E37" s="23">
        <f t="shared" si="1"/>
        <v>3</v>
      </c>
      <c r="F37" s="23">
        <f t="shared" si="3"/>
        <v>1</v>
      </c>
      <c r="G37" s="2">
        <v>1</v>
      </c>
      <c r="H37" s="2"/>
      <c r="I37" s="2"/>
      <c r="J37" s="2"/>
      <c r="K37" s="2"/>
      <c r="L37" s="23">
        <f t="shared" si="4"/>
        <v>2</v>
      </c>
      <c r="M37" s="2">
        <v>1</v>
      </c>
      <c r="N37" s="2"/>
      <c r="O37" s="2"/>
      <c r="P37" s="2">
        <v>1</v>
      </c>
      <c r="Q37" s="2"/>
      <c r="R37" s="23">
        <f>S37+T37+U37+V37+W37</f>
        <v>0</v>
      </c>
      <c r="S37" s="2"/>
      <c r="T37" s="2"/>
      <c r="U37" s="2"/>
      <c r="V37" s="2"/>
      <c r="W37" s="2"/>
    </row>
    <row r="38" spans="1:23" ht="15">
      <c r="A38" s="73">
        <v>26</v>
      </c>
      <c r="B38" s="71" t="s">
        <v>121</v>
      </c>
      <c r="C38" s="55">
        <v>5</v>
      </c>
      <c r="D38" s="23">
        <v>2</v>
      </c>
      <c r="E38" s="23">
        <f t="shared" si="1"/>
        <v>2</v>
      </c>
      <c r="F38" s="23">
        <f t="shared" si="3"/>
        <v>0</v>
      </c>
      <c r="G38" s="2"/>
      <c r="H38" s="2"/>
      <c r="I38" s="2"/>
      <c r="J38" s="2"/>
      <c r="K38" s="2"/>
      <c r="L38" s="23">
        <f t="shared" si="4"/>
        <v>2</v>
      </c>
      <c r="M38" s="2">
        <v>2</v>
      </c>
      <c r="N38" s="2"/>
      <c r="O38" s="2"/>
      <c r="P38" s="2"/>
      <c r="Q38" s="2"/>
      <c r="R38" s="23">
        <f>S38+T38+U38+V38+W38</f>
        <v>0</v>
      </c>
      <c r="S38" s="2"/>
      <c r="T38" s="2"/>
      <c r="U38" s="2"/>
      <c r="V38" s="2"/>
      <c r="W38" s="2"/>
    </row>
    <row r="39" spans="1:23" ht="15">
      <c r="A39" s="73">
        <v>27</v>
      </c>
      <c r="B39" s="71" t="s">
        <v>122</v>
      </c>
      <c r="C39" s="55"/>
      <c r="D39" s="2">
        <v>13</v>
      </c>
      <c r="E39" s="23">
        <f t="shared" si="1"/>
        <v>13</v>
      </c>
      <c r="F39" s="23">
        <f t="shared" si="3"/>
        <v>0</v>
      </c>
      <c r="G39" s="2"/>
      <c r="H39" s="2"/>
      <c r="I39" s="2"/>
      <c r="J39" s="2"/>
      <c r="K39" s="2"/>
      <c r="L39" s="23">
        <f t="shared" si="4"/>
        <v>13</v>
      </c>
      <c r="M39" s="2">
        <v>1</v>
      </c>
      <c r="N39" s="2"/>
      <c r="O39" s="2"/>
      <c r="P39" s="2">
        <v>1</v>
      </c>
      <c r="Q39" s="2">
        <v>11</v>
      </c>
      <c r="R39" s="23"/>
      <c r="S39" s="2"/>
      <c r="T39" s="2"/>
      <c r="U39" s="2"/>
      <c r="V39" s="2"/>
      <c r="W39" s="2"/>
    </row>
    <row r="40" spans="1:23" ht="15">
      <c r="A40" s="73">
        <v>28</v>
      </c>
      <c r="B40" s="71" t="s">
        <v>123</v>
      </c>
      <c r="C40" s="46"/>
      <c r="D40" s="2">
        <v>1</v>
      </c>
      <c r="E40" s="23">
        <f t="shared" si="1"/>
        <v>1</v>
      </c>
      <c r="F40" s="23">
        <f t="shared" si="3"/>
        <v>0</v>
      </c>
      <c r="G40" s="2"/>
      <c r="H40" s="2"/>
      <c r="I40" s="2"/>
      <c r="J40" s="2"/>
      <c r="K40" s="2"/>
      <c r="L40" s="23">
        <f t="shared" si="4"/>
        <v>1</v>
      </c>
      <c r="M40" s="2"/>
      <c r="N40" s="2"/>
      <c r="O40" s="2"/>
      <c r="P40" s="2">
        <v>1</v>
      </c>
      <c r="Q40" s="2"/>
      <c r="R40" s="23">
        <f aca="true" t="shared" si="6" ref="R40:R52">S40+T40+U40+V40+W40</f>
        <v>0</v>
      </c>
      <c r="S40" s="2"/>
      <c r="T40" s="2"/>
      <c r="U40" s="2"/>
      <c r="V40" s="2"/>
      <c r="W40" s="2"/>
    </row>
    <row r="41" spans="1:23" ht="15">
      <c r="A41" s="73">
        <v>29</v>
      </c>
      <c r="B41" s="71" t="s">
        <v>124</v>
      </c>
      <c r="C41" s="46">
        <v>48</v>
      </c>
      <c r="D41" s="2">
        <v>19</v>
      </c>
      <c r="E41" s="23">
        <f t="shared" si="1"/>
        <v>19</v>
      </c>
      <c r="F41" s="23">
        <f t="shared" si="3"/>
        <v>2</v>
      </c>
      <c r="G41" s="2"/>
      <c r="H41" s="2"/>
      <c r="I41" s="2"/>
      <c r="J41" s="2">
        <v>1</v>
      </c>
      <c r="K41" s="2">
        <v>1</v>
      </c>
      <c r="L41" s="23">
        <f t="shared" si="4"/>
        <v>17</v>
      </c>
      <c r="M41" s="2">
        <v>15</v>
      </c>
      <c r="N41" s="2"/>
      <c r="O41" s="2"/>
      <c r="P41" s="2">
        <v>1</v>
      </c>
      <c r="Q41" s="2">
        <v>1</v>
      </c>
      <c r="R41" s="23">
        <f t="shared" si="6"/>
        <v>0</v>
      </c>
      <c r="S41" s="2"/>
      <c r="T41" s="2"/>
      <c r="U41" s="2"/>
      <c r="V41" s="2"/>
      <c r="W41" s="2"/>
    </row>
    <row r="42" spans="1:23" ht="15">
      <c r="A42" s="73">
        <v>33</v>
      </c>
      <c r="B42" s="71" t="s">
        <v>125</v>
      </c>
      <c r="C42" s="46">
        <v>17</v>
      </c>
      <c r="D42" s="2">
        <v>14</v>
      </c>
      <c r="E42" s="23">
        <f t="shared" si="1"/>
        <v>14</v>
      </c>
      <c r="F42" s="23">
        <f t="shared" si="3"/>
        <v>7</v>
      </c>
      <c r="G42" s="2">
        <v>5</v>
      </c>
      <c r="H42" s="2">
        <v>1</v>
      </c>
      <c r="I42" s="2"/>
      <c r="J42" s="2"/>
      <c r="K42" s="2">
        <v>1</v>
      </c>
      <c r="L42" s="23">
        <f t="shared" si="4"/>
        <v>7</v>
      </c>
      <c r="M42" s="2"/>
      <c r="N42" s="2">
        <v>4</v>
      </c>
      <c r="O42" s="2"/>
      <c r="P42" s="2"/>
      <c r="Q42" s="2">
        <v>3</v>
      </c>
      <c r="R42" s="23">
        <f t="shared" si="6"/>
        <v>0</v>
      </c>
      <c r="S42" s="2"/>
      <c r="T42" s="2"/>
      <c r="U42" s="2"/>
      <c r="V42" s="2"/>
      <c r="W42" s="2"/>
    </row>
    <row r="43" spans="1:23" ht="15">
      <c r="A43" s="73">
        <v>31</v>
      </c>
      <c r="B43" s="71" t="s">
        <v>126</v>
      </c>
      <c r="C43" s="55"/>
      <c r="D43" s="2">
        <v>2</v>
      </c>
      <c r="E43" s="23">
        <f t="shared" si="1"/>
        <v>2</v>
      </c>
      <c r="F43" s="23">
        <f t="shared" si="3"/>
        <v>1</v>
      </c>
      <c r="G43" s="2"/>
      <c r="H43" s="2"/>
      <c r="I43" s="2"/>
      <c r="J43" s="2"/>
      <c r="K43" s="2">
        <v>1</v>
      </c>
      <c r="L43" s="23">
        <f t="shared" si="4"/>
        <v>1</v>
      </c>
      <c r="M43" s="2"/>
      <c r="N43" s="2"/>
      <c r="O43" s="2"/>
      <c r="P43" s="2">
        <v>1</v>
      </c>
      <c r="Q43" s="2"/>
      <c r="R43" s="23">
        <f t="shared" si="6"/>
        <v>0</v>
      </c>
      <c r="S43" s="2"/>
      <c r="T43" s="2"/>
      <c r="U43" s="2"/>
      <c r="V43" s="2"/>
      <c r="W43" s="2"/>
    </row>
    <row r="44" spans="1:23" ht="15">
      <c r="A44" s="73">
        <v>32</v>
      </c>
      <c r="B44" s="71" t="s">
        <v>127</v>
      </c>
      <c r="C44" s="55"/>
      <c r="D44" s="2">
        <v>15</v>
      </c>
      <c r="E44" s="23">
        <f t="shared" si="1"/>
        <v>15</v>
      </c>
      <c r="F44" s="23">
        <f t="shared" si="3"/>
        <v>10</v>
      </c>
      <c r="G44" s="2"/>
      <c r="H44" s="2"/>
      <c r="I44" s="2"/>
      <c r="J44" s="2">
        <v>9</v>
      </c>
      <c r="K44" s="2">
        <v>1</v>
      </c>
      <c r="L44" s="23">
        <f t="shared" si="4"/>
        <v>5</v>
      </c>
      <c r="M44" s="2">
        <v>2</v>
      </c>
      <c r="N44" s="2"/>
      <c r="O44" s="2"/>
      <c r="P44" s="2">
        <v>1</v>
      </c>
      <c r="Q44" s="2">
        <v>2</v>
      </c>
      <c r="R44" s="23">
        <f t="shared" si="6"/>
        <v>0</v>
      </c>
      <c r="S44" s="2"/>
      <c r="T44" s="2"/>
      <c r="U44" s="2"/>
      <c r="V44" s="2"/>
      <c r="W44" s="2"/>
    </row>
    <row r="45" spans="1:23" ht="15">
      <c r="A45" s="73">
        <v>33</v>
      </c>
      <c r="B45" s="71" t="s">
        <v>128</v>
      </c>
      <c r="C45" s="55"/>
      <c r="D45" s="2">
        <v>4</v>
      </c>
      <c r="E45" s="23">
        <f t="shared" si="1"/>
        <v>4</v>
      </c>
      <c r="F45" s="23">
        <f t="shared" si="3"/>
        <v>1</v>
      </c>
      <c r="G45" s="2"/>
      <c r="H45" s="2"/>
      <c r="I45" s="2"/>
      <c r="J45" s="2"/>
      <c r="K45" s="2">
        <v>1</v>
      </c>
      <c r="L45" s="23">
        <f t="shared" si="4"/>
        <v>3</v>
      </c>
      <c r="M45" s="2"/>
      <c r="N45" s="2"/>
      <c r="O45" s="2"/>
      <c r="P45" s="2">
        <v>2</v>
      </c>
      <c r="Q45" s="2">
        <v>1</v>
      </c>
      <c r="R45" s="23">
        <f t="shared" si="6"/>
        <v>0</v>
      </c>
      <c r="S45" s="2"/>
      <c r="T45" s="2"/>
      <c r="U45" s="2"/>
      <c r="V45" s="2"/>
      <c r="W45" s="2"/>
    </row>
    <row r="46" spans="1:23" ht="15">
      <c r="A46" s="73">
        <v>34</v>
      </c>
      <c r="B46" s="71" t="s">
        <v>129</v>
      </c>
      <c r="C46" s="46"/>
      <c r="D46" s="2">
        <v>2</v>
      </c>
      <c r="E46" s="23">
        <f t="shared" si="1"/>
        <v>2</v>
      </c>
      <c r="F46" s="23">
        <f t="shared" si="3"/>
        <v>0</v>
      </c>
      <c r="G46" s="2"/>
      <c r="H46" s="2"/>
      <c r="I46" s="2"/>
      <c r="J46" s="2"/>
      <c r="K46" s="2"/>
      <c r="L46" s="23">
        <f t="shared" si="4"/>
        <v>2</v>
      </c>
      <c r="M46" s="2">
        <v>2</v>
      </c>
      <c r="N46" s="2"/>
      <c r="O46" s="2"/>
      <c r="P46" s="2"/>
      <c r="Q46" s="2"/>
      <c r="R46" s="23">
        <f t="shared" si="6"/>
        <v>0</v>
      </c>
      <c r="S46" s="2"/>
      <c r="T46" s="2"/>
      <c r="U46" s="2"/>
      <c r="V46" s="2"/>
      <c r="W46" s="2"/>
    </row>
    <row r="47" spans="1:23" ht="15">
      <c r="A47" s="73">
        <v>35</v>
      </c>
      <c r="B47" s="72" t="s">
        <v>132</v>
      </c>
      <c r="C47" s="56"/>
      <c r="D47" s="25">
        <v>8</v>
      </c>
      <c r="E47" s="23">
        <f t="shared" si="1"/>
        <v>3</v>
      </c>
      <c r="F47" s="23">
        <f t="shared" si="3"/>
        <v>0</v>
      </c>
      <c r="G47" s="25"/>
      <c r="H47" s="25"/>
      <c r="I47" s="25"/>
      <c r="J47" s="25"/>
      <c r="K47" s="25"/>
      <c r="L47" s="23">
        <f t="shared" si="4"/>
        <v>3</v>
      </c>
      <c r="M47" s="25">
        <v>1</v>
      </c>
      <c r="N47" s="25"/>
      <c r="O47" s="25"/>
      <c r="P47" s="25"/>
      <c r="Q47" s="25">
        <v>2</v>
      </c>
      <c r="R47" s="23">
        <f t="shared" si="6"/>
        <v>0</v>
      </c>
      <c r="S47" s="25"/>
      <c r="T47" s="25"/>
      <c r="U47" s="25"/>
      <c r="V47" s="25"/>
      <c r="W47" s="25"/>
    </row>
    <row r="48" spans="1:23" ht="15">
      <c r="A48" s="73">
        <v>36</v>
      </c>
      <c r="B48" s="72" t="s">
        <v>133</v>
      </c>
      <c r="C48" s="54"/>
      <c r="D48" s="25">
        <v>13</v>
      </c>
      <c r="E48" s="23">
        <f aca="true" t="shared" si="7" ref="E48:E54">F48+L48+R48</f>
        <v>13</v>
      </c>
      <c r="F48" s="23">
        <f t="shared" si="3"/>
        <v>8</v>
      </c>
      <c r="G48" s="25"/>
      <c r="H48" s="25"/>
      <c r="I48" s="25"/>
      <c r="J48" s="25">
        <v>3</v>
      </c>
      <c r="K48" s="25">
        <v>5</v>
      </c>
      <c r="L48" s="23">
        <f t="shared" si="4"/>
        <v>5</v>
      </c>
      <c r="M48" s="25"/>
      <c r="N48" s="25"/>
      <c r="O48" s="25"/>
      <c r="P48" s="25"/>
      <c r="Q48" s="25">
        <v>5</v>
      </c>
      <c r="R48" s="23">
        <f t="shared" si="6"/>
        <v>0</v>
      </c>
      <c r="S48" s="25"/>
      <c r="T48" s="25"/>
      <c r="U48" s="25"/>
      <c r="V48" s="25"/>
      <c r="W48" s="25"/>
    </row>
    <row r="49" spans="1:23" ht="15">
      <c r="A49" s="73">
        <v>37</v>
      </c>
      <c r="B49" s="71" t="s">
        <v>134</v>
      </c>
      <c r="C49" s="56"/>
      <c r="D49" s="25">
        <v>3</v>
      </c>
      <c r="E49" s="23">
        <f t="shared" si="7"/>
        <v>1</v>
      </c>
      <c r="F49" s="23"/>
      <c r="G49" s="25"/>
      <c r="H49" s="25"/>
      <c r="I49" s="25"/>
      <c r="J49" s="25"/>
      <c r="K49" s="25"/>
      <c r="L49" s="23">
        <f t="shared" si="4"/>
        <v>1</v>
      </c>
      <c r="M49" s="25"/>
      <c r="N49" s="25"/>
      <c r="O49" s="25"/>
      <c r="P49" s="25"/>
      <c r="Q49" s="25">
        <v>1</v>
      </c>
      <c r="R49" s="23">
        <f t="shared" si="6"/>
        <v>0</v>
      </c>
      <c r="S49" s="25"/>
      <c r="T49" s="25"/>
      <c r="U49" s="25"/>
      <c r="V49" s="25"/>
      <c r="W49" s="25"/>
    </row>
    <row r="50" spans="1:23" ht="15">
      <c r="A50" s="73">
        <v>38</v>
      </c>
      <c r="B50" s="72" t="s">
        <v>135</v>
      </c>
      <c r="C50" s="54"/>
      <c r="D50" s="25">
        <v>35</v>
      </c>
      <c r="E50" s="23">
        <f t="shared" si="7"/>
        <v>20</v>
      </c>
      <c r="F50" s="23"/>
      <c r="G50" s="25"/>
      <c r="H50" s="25"/>
      <c r="I50" s="25"/>
      <c r="J50" s="25"/>
      <c r="K50" s="25"/>
      <c r="L50" s="23">
        <f t="shared" si="4"/>
        <v>20</v>
      </c>
      <c r="M50" s="25"/>
      <c r="N50" s="25">
        <v>20</v>
      </c>
      <c r="O50" s="25"/>
      <c r="P50" s="25"/>
      <c r="Q50" s="25"/>
      <c r="R50" s="23">
        <f t="shared" si="6"/>
        <v>0</v>
      </c>
      <c r="S50" s="25"/>
      <c r="T50" s="25"/>
      <c r="U50" s="25"/>
      <c r="V50" s="25"/>
      <c r="W50" s="25"/>
    </row>
    <row r="51" spans="1:23" ht="15">
      <c r="A51" s="73">
        <v>39</v>
      </c>
      <c r="B51" s="72" t="s">
        <v>136</v>
      </c>
      <c r="C51" s="54">
        <v>32</v>
      </c>
      <c r="D51" s="25">
        <v>2</v>
      </c>
      <c r="E51" s="23">
        <f t="shared" si="7"/>
        <v>2</v>
      </c>
      <c r="F51" s="23"/>
      <c r="G51" s="25"/>
      <c r="H51" s="25"/>
      <c r="I51" s="25"/>
      <c r="J51" s="25"/>
      <c r="K51" s="25"/>
      <c r="L51" s="23">
        <f t="shared" si="4"/>
        <v>2</v>
      </c>
      <c r="M51" s="25"/>
      <c r="N51" s="25">
        <v>2</v>
      </c>
      <c r="O51" s="25"/>
      <c r="P51" s="25"/>
      <c r="Q51" s="25"/>
      <c r="R51" s="23">
        <f t="shared" si="6"/>
        <v>0</v>
      </c>
      <c r="S51" s="25"/>
      <c r="T51" s="25"/>
      <c r="U51" s="25"/>
      <c r="V51" s="25"/>
      <c r="W51" s="25"/>
    </row>
    <row r="52" spans="1:23" ht="15">
      <c r="A52" s="81">
        <v>40</v>
      </c>
      <c r="B52" s="71" t="s">
        <v>139</v>
      </c>
      <c r="C52" s="56"/>
      <c r="D52" s="25">
        <v>3</v>
      </c>
      <c r="E52" s="23">
        <f t="shared" si="7"/>
        <v>3</v>
      </c>
      <c r="F52" s="23">
        <v>1</v>
      </c>
      <c r="G52" s="25"/>
      <c r="H52" s="25"/>
      <c r="I52" s="25"/>
      <c r="J52" s="25">
        <v>1</v>
      </c>
      <c r="K52" s="25"/>
      <c r="L52" s="23">
        <v>2</v>
      </c>
      <c r="M52" s="25"/>
      <c r="N52" s="25"/>
      <c r="O52" s="25"/>
      <c r="P52" s="25"/>
      <c r="Q52" s="25">
        <v>2</v>
      </c>
      <c r="R52" s="23">
        <f t="shared" si="6"/>
        <v>0</v>
      </c>
      <c r="S52" s="25"/>
      <c r="T52" s="25"/>
      <c r="U52" s="25"/>
      <c r="V52" s="25"/>
      <c r="W52" s="25"/>
    </row>
    <row r="53" spans="1:23" ht="15">
      <c r="A53" s="81">
        <v>41</v>
      </c>
      <c r="B53" s="72" t="s">
        <v>138</v>
      </c>
      <c r="C53" s="56"/>
      <c r="D53" s="25">
        <v>3</v>
      </c>
      <c r="E53" s="23">
        <f t="shared" si="7"/>
        <v>3</v>
      </c>
      <c r="F53" s="23">
        <v>1</v>
      </c>
      <c r="G53" s="25"/>
      <c r="H53" s="25"/>
      <c r="I53" s="25"/>
      <c r="J53" s="25"/>
      <c r="K53" s="25">
        <v>1</v>
      </c>
      <c r="L53" s="23">
        <f t="shared" si="4"/>
        <v>0</v>
      </c>
      <c r="M53" s="25"/>
      <c r="N53" s="25"/>
      <c r="O53" s="25"/>
      <c r="P53" s="25"/>
      <c r="Q53" s="25"/>
      <c r="R53" s="23">
        <v>2</v>
      </c>
      <c r="S53" s="25"/>
      <c r="T53" s="25"/>
      <c r="U53" s="25"/>
      <c r="V53" s="25"/>
      <c r="W53" s="25">
        <v>2</v>
      </c>
    </row>
    <row r="54" spans="1:23" ht="15">
      <c r="A54" s="81">
        <v>42</v>
      </c>
      <c r="B54" s="72" t="s">
        <v>146</v>
      </c>
      <c r="C54" s="56"/>
      <c r="D54" s="25">
        <v>2</v>
      </c>
      <c r="E54" s="23">
        <f t="shared" si="7"/>
        <v>2</v>
      </c>
      <c r="F54" s="23"/>
      <c r="G54" s="25"/>
      <c r="H54" s="25"/>
      <c r="I54" s="25"/>
      <c r="J54" s="25"/>
      <c r="K54" s="25"/>
      <c r="L54" s="23">
        <f t="shared" si="4"/>
        <v>2</v>
      </c>
      <c r="M54" s="25">
        <v>2</v>
      </c>
      <c r="N54" s="25"/>
      <c r="O54" s="25"/>
      <c r="P54" s="25"/>
      <c r="Q54" s="25"/>
      <c r="R54" s="23"/>
      <c r="S54" s="25"/>
      <c r="T54" s="25"/>
      <c r="U54" s="25"/>
      <c r="V54" s="25"/>
      <c r="W54" s="25"/>
    </row>
    <row r="55" spans="1:23" ht="15">
      <c r="A55" s="81">
        <v>43</v>
      </c>
      <c r="B55" s="72" t="s">
        <v>149</v>
      </c>
      <c r="C55" s="57"/>
      <c r="D55" s="62">
        <v>5</v>
      </c>
      <c r="E55" s="23">
        <v>5</v>
      </c>
      <c r="F55" s="23">
        <v>3</v>
      </c>
      <c r="G55" s="25"/>
      <c r="H55" s="25"/>
      <c r="I55" s="25"/>
      <c r="J55" s="25">
        <v>3</v>
      </c>
      <c r="K55" s="25"/>
      <c r="L55" s="23">
        <v>1</v>
      </c>
      <c r="M55" s="25"/>
      <c r="N55" s="25"/>
      <c r="O55" s="25"/>
      <c r="P55" s="25"/>
      <c r="Q55" s="25">
        <v>1</v>
      </c>
      <c r="R55" s="23">
        <v>1</v>
      </c>
      <c r="S55" s="25"/>
      <c r="T55" s="25"/>
      <c r="U55" s="25"/>
      <c r="V55" s="25"/>
      <c r="W55" s="25">
        <v>1</v>
      </c>
    </row>
    <row r="56" spans="1:23" ht="15.75">
      <c r="A56" s="1"/>
      <c r="B56" s="57"/>
      <c r="C56" s="57"/>
      <c r="D56" s="26"/>
      <c r="E56" s="23"/>
      <c r="F56" s="23"/>
      <c r="G56" s="25"/>
      <c r="H56" s="25"/>
      <c r="I56" s="25"/>
      <c r="J56" s="25"/>
      <c r="K56" s="25"/>
      <c r="L56" s="23"/>
      <c r="M56" s="25"/>
      <c r="N56" s="25"/>
      <c r="O56" s="25"/>
      <c r="P56" s="25"/>
      <c r="Q56" s="25"/>
      <c r="R56" s="23"/>
      <c r="S56" s="25"/>
      <c r="T56" s="25"/>
      <c r="U56" s="25"/>
      <c r="V56" s="25"/>
      <c r="W56" s="25"/>
    </row>
    <row r="57" spans="1:2" ht="15">
      <c r="A57" s="83"/>
      <c r="B57" s="61"/>
    </row>
    <row r="58" ht="15.75">
      <c r="B58" s="63"/>
    </row>
    <row r="59" ht="15">
      <c r="B59" s="61"/>
    </row>
    <row r="60" ht="15">
      <c r="B60" s="61"/>
    </row>
    <row r="61" ht="15">
      <c r="B61" s="61"/>
    </row>
    <row r="62" ht="15">
      <c r="B62" s="61"/>
    </row>
    <row r="63" ht="15">
      <c r="B63" s="61"/>
    </row>
    <row r="64" ht="15">
      <c r="B64" s="61"/>
    </row>
    <row r="65" ht="15">
      <c r="B65" s="61"/>
    </row>
    <row r="66" ht="15">
      <c r="B66" s="61"/>
    </row>
    <row r="67" ht="15">
      <c r="B67" s="61"/>
    </row>
    <row r="68" ht="15">
      <c r="B68" s="61"/>
    </row>
    <row r="69" ht="15">
      <c r="B69" s="61"/>
    </row>
    <row r="70" ht="15">
      <c r="B70" s="61"/>
    </row>
    <row r="71" ht="15">
      <c r="B71" s="61"/>
    </row>
    <row r="72" ht="15">
      <c r="B72" s="61"/>
    </row>
    <row r="73" ht="15">
      <c r="B73" s="61"/>
    </row>
    <row r="74" ht="15">
      <c r="B74" s="61"/>
    </row>
    <row r="75" ht="15">
      <c r="B75" s="61"/>
    </row>
    <row r="76" ht="15">
      <c r="B76" s="61"/>
    </row>
    <row r="77" ht="15">
      <c r="B77" s="61"/>
    </row>
    <row r="78" ht="15">
      <c r="B78" s="61"/>
    </row>
    <row r="79" ht="15">
      <c r="B79" s="61"/>
    </row>
    <row r="80" ht="15">
      <c r="B80" s="61"/>
    </row>
    <row r="81" ht="15">
      <c r="B81" s="61"/>
    </row>
    <row r="82" ht="15">
      <c r="B82" s="61"/>
    </row>
    <row r="83" ht="15">
      <c r="B83" s="61"/>
    </row>
    <row r="84" ht="15">
      <c r="B84" s="61"/>
    </row>
    <row r="85" ht="15">
      <c r="B85" s="61"/>
    </row>
    <row r="86" ht="15">
      <c r="B86" s="61"/>
    </row>
    <row r="87" ht="15">
      <c r="B87" s="61"/>
    </row>
    <row r="88" ht="15">
      <c r="B88" s="61"/>
    </row>
    <row r="89" ht="15">
      <c r="B89" s="61"/>
    </row>
    <row r="90" ht="15">
      <c r="B90" s="61"/>
    </row>
    <row r="91" ht="15">
      <c r="B91" s="61"/>
    </row>
    <row r="92" ht="15">
      <c r="B92" s="61"/>
    </row>
    <row r="93" ht="15">
      <c r="B93" s="61"/>
    </row>
    <row r="94" ht="15">
      <c r="B94" s="61"/>
    </row>
    <row r="95" ht="15">
      <c r="B95" s="61"/>
    </row>
    <row r="96" ht="15">
      <c r="B96" s="61"/>
    </row>
    <row r="97" ht="15">
      <c r="B97" s="61"/>
    </row>
    <row r="98" ht="15">
      <c r="B98" s="61"/>
    </row>
    <row r="99" ht="15">
      <c r="B99" s="61"/>
    </row>
    <row r="100" ht="15">
      <c r="B100" s="61"/>
    </row>
    <row r="101" ht="15">
      <c r="B101" s="61"/>
    </row>
    <row r="102" ht="15">
      <c r="B102" s="61"/>
    </row>
    <row r="103" ht="15">
      <c r="B103" s="61"/>
    </row>
    <row r="104" ht="15">
      <c r="B104" s="61"/>
    </row>
    <row r="105" ht="15">
      <c r="B105" s="61"/>
    </row>
    <row r="106" ht="15">
      <c r="B106" s="61"/>
    </row>
    <row r="107" ht="15">
      <c r="B107" s="61"/>
    </row>
    <row r="108" ht="15">
      <c r="B108" s="61"/>
    </row>
    <row r="109" ht="15">
      <c r="B109" s="61"/>
    </row>
    <row r="110" ht="15">
      <c r="B110" s="61"/>
    </row>
    <row r="111" ht="15">
      <c r="B111" s="61"/>
    </row>
    <row r="112" ht="15">
      <c r="B112" s="61"/>
    </row>
    <row r="113" ht="15">
      <c r="B113" s="61"/>
    </row>
    <row r="114" ht="15">
      <c r="B114" s="61"/>
    </row>
    <row r="115" ht="15">
      <c r="B115" s="61"/>
    </row>
    <row r="116" ht="15">
      <c r="B116" s="61"/>
    </row>
    <row r="117" ht="15">
      <c r="B117" s="61"/>
    </row>
    <row r="118" ht="15">
      <c r="B118" s="61"/>
    </row>
    <row r="119" ht="15">
      <c r="B119" s="61"/>
    </row>
    <row r="120" ht="15">
      <c r="B120" s="61"/>
    </row>
    <row r="121" ht="15">
      <c r="B121" s="61"/>
    </row>
    <row r="122" ht="15">
      <c r="B122" s="61"/>
    </row>
    <row r="123" ht="15">
      <c r="B123" s="61"/>
    </row>
    <row r="124" ht="15">
      <c r="B124" s="61"/>
    </row>
    <row r="125" ht="15">
      <c r="B125" s="61"/>
    </row>
    <row r="126" ht="15">
      <c r="B126" s="61"/>
    </row>
    <row r="127" ht="15">
      <c r="B127" s="61"/>
    </row>
    <row r="128" ht="15">
      <c r="B128" s="61"/>
    </row>
    <row r="129" ht="15">
      <c r="B129" s="61"/>
    </row>
    <row r="130" ht="15">
      <c r="B130" s="61"/>
    </row>
    <row r="131" ht="15">
      <c r="B131" s="61"/>
    </row>
    <row r="132" ht="15">
      <c r="B132" s="61"/>
    </row>
    <row r="133" ht="15">
      <c r="B133" s="61"/>
    </row>
    <row r="134" ht="15">
      <c r="B134" s="61"/>
    </row>
    <row r="135" ht="15">
      <c r="B135" s="61"/>
    </row>
    <row r="136" ht="15">
      <c r="B136" s="61"/>
    </row>
    <row r="137" ht="15">
      <c r="B137" s="61"/>
    </row>
    <row r="138" ht="15">
      <c r="B138" s="61"/>
    </row>
    <row r="139" ht="15">
      <c r="B139" s="61"/>
    </row>
    <row r="140" ht="15">
      <c r="B140" s="61"/>
    </row>
    <row r="141" ht="15">
      <c r="B141" s="61"/>
    </row>
    <row r="142" ht="15">
      <c r="B142" s="61"/>
    </row>
    <row r="143" ht="15">
      <c r="B143" s="61"/>
    </row>
    <row r="144" ht="15">
      <c r="B144" s="61"/>
    </row>
    <row r="145" ht="15">
      <c r="B145" s="61"/>
    </row>
    <row r="146" ht="15">
      <c r="B146" s="61"/>
    </row>
    <row r="147" ht="15">
      <c r="B147" s="61"/>
    </row>
    <row r="148" ht="15">
      <c r="B148" s="61"/>
    </row>
    <row r="149" ht="15">
      <c r="B149" s="61"/>
    </row>
    <row r="150" ht="15">
      <c r="B150" s="61"/>
    </row>
    <row r="151" ht="15">
      <c r="B151" s="61"/>
    </row>
    <row r="152" ht="15">
      <c r="B152" s="61"/>
    </row>
    <row r="153" ht="15">
      <c r="B153" s="61"/>
    </row>
    <row r="154" ht="15">
      <c r="B154" s="61"/>
    </row>
    <row r="155" ht="15">
      <c r="B155" s="61"/>
    </row>
    <row r="156" ht="15">
      <c r="B156" s="61"/>
    </row>
    <row r="157" ht="15">
      <c r="B157" s="61"/>
    </row>
    <row r="158" ht="15">
      <c r="B158" s="61"/>
    </row>
    <row r="159" ht="15">
      <c r="B159" s="61"/>
    </row>
    <row r="160" ht="15">
      <c r="B160" s="61"/>
    </row>
    <row r="161" ht="15">
      <c r="B161" s="61"/>
    </row>
    <row r="162" ht="15">
      <c r="B162" s="61"/>
    </row>
    <row r="163" ht="15">
      <c r="B163" s="61"/>
    </row>
    <row r="164" ht="15">
      <c r="B164" s="61"/>
    </row>
    <row r="165" ht="15">
      <c r="B165" s="61"/>
    </row>
    <row r="166" ht="15">
      <c r="B166" s="61"/>
    </row>
    <row r="167" ht="15">
      <c r="B167" s="61"/>
    </row>
    <row r="168" ht="15">
      <c r="B168" s="61"/>
    </row>
    <row r="169" ht="15">
      <c r="B169" s="61"/>
    </row>
    <row r="170" ht="15">
      <c r="B170" s="61"/>
    </row>
    <row r="171" ht="15">
      <c r="B171" s="61"/>
    </row>
    <row r="172" ht="15">
      <c r="B172" s="61"/>
    </row>
    <row r="173" ht="15">
      <c r="B173" s="61"/>
    </row>
    <row r="174" ht="15">
      <c r="B174" s="61"/>
    </row>
    <row r="175" ht="15">
      <c r="B175" s="61"/>
    </row>
    <row r="176" ht="15">
      <c r="B176" s="61"/>
    </row>
    <row r="177" ht="15">
      <c r="B177" s="61"/>
    </row>
    <row r="178" ht="15">
      <c r="B178" s="61"/>
    </row>
    <row r="179" ht="15">
      <c r="B179" s="61"/>
    </row>
    <row r="180" ht="15">
      <c r="B180" s="61"/>
    </row>
    <row r="181" ht="15">
      <c r="B181" s="61"/>
    </row>
    <row r="182" ht="15">
      <c r="B182" s="61"/>
    </row>
    <row r="183" ht="15">
      <c r="B183" s="61"/>
    </row>
    <row r="184" ht="15">
      <c r="B184" s="61"/>
    </row>
    <row r="185" ht="15">
      <c r="B185" s="61"/>
    </row>
    <row r="186" ht="15">
      <c r="B186" s="61"/>
    </row>
    <row r="187" ht="15">
      <c r="B187" s="61"/>
    </row>
    <row r="188" ht="15">
      <c r="B188" s="61"/>
    </row>
    <row r="189" ht="15">
      <c r="B189" s="61"/>
    </row>
    <row r="190" ht="15">
      <c r="B190" s="61"/>
    </row>
    <row r="191" ht="15">
      <c r="B191" s="61"/>
    </row>
    <row r="192" ht="15">
      <c r="B192" s="61"/>
    </row>
    <row r="193" ht="15">
      <c r="B193" s="61"/>
    </row>
    <row r="194" ht="15">
      <c r="B194" s="61"/>
    </row>
    <row r="195" ht="15">
      <c r="B195" s="61"/>
    </row>
    <row r="196" ht="15">
      <c r="B196" s="61"/>
    </row>
    <row r="197" ht="15">
      <c r="B197" s="61"/>
    </row>
    <row r="198" ht="15">
      <c r="B198" s="61"/>
    </row>
    <row r="199" ht="15">
      <c r="B199" s="61"/>
    </row>
    <row r="200" ht="15">
      <c r="B200" s="61"/>
    </row>
    <row r="201" ht="15">
      <c r="B201" s="61"/>
    </row>
    <row r="202" ht="15">
      <c r="B202" s="61"/>
    </row>
    <row r="203" ht="15">
      <c r="B203" s="61"/>
    </row>
    <row r="204" ht="15">
      <c r="B204" s="61"/>
    </row>
    <row r="205" ht="15">
      <c r="B205" s="61"/>
    </row>
    <row r="206" ht="15">
      <c r="B206" s="61"/>
    </row>
    <row r="207" ht="15">
      <c r="B207" s="61"/>
    </row>
    <row r="208" ht="15">
      <c r="B208" s="61"/>
    </row>
    <row r="209" ht="15">
      <c r="B209" s="61"/>
    </row>
    <row r="210" ht="15">
      <c r="B210" s="61"/>
    </row>
    <row r="211" ht="15">
      <c r="B211" s="61"/>
    </row>
    <row r="212" ht="15">
      <c r="B212" s="61"/>
    </row>
    <row r="213" ht="15">
      <c r="B213" s="61"/>
    </row>
    <row r="214" ht="15">
      <c r="B214" s="61"/>
    </row>
    <row r="215" ht="15">
      <c r="B215" s="61"/>
    </row>
    <row r="216" ht="15">
      <c r="B216" s="61"/>
    </row>
    <row r="217" ht="15">
      <c r="B217" s="61"/>
    </row>
    <row r="218" ht="15">
      <c r="B218" s="61"/>
    </row>
    <row r="219" ht="15">
      <c r="B219" s="61"/>
    </row>
    <row r="220" ht="15">
      <c r="B220" s="61"/>
    </row>
    <row r="221" ht="15">
      <c r="B221" s="61"/>
    </row>
    <row r="222" ht="15">
      <c r="B222" s="61"/>
    </row>
    <row r="223" ht="15">
      <c r="B223" s="61"/>
    </row>
    <row r="224" ht="15">
      <c r="B224" s="61"/>
    </row>
    <row r="225" ht="15">
      <c r="B225" s="61"/>
    </row>
    <row r="226" ht="15">
      <c r="B226" s="61"/>
    </row>
    <row r="227" ht="15">
      <c r="B227" s="61"/>
    </row>
    <row r="228" ht="15">
      <c r="B228" s="61"/>
    </row>
    <row r="229" ht="15">
      <c r="B229" s="61"/>
    </row>
    <row r="230" ht="15">
      <c r="B230" s="61"/>
    </row>
    <row r="231" ht="15">
      <c r="B231" s="61"/>
    </row>
    <row r="232" ht="15">
      <c r="B232" s="61"/>
    </row>
    <row r="233" ht="15">
      <c r="B233" s="61"/>
    </row>
    <row r="234" ht="15">
      <c r="B234" s="61"/>
    </row>
    <row r="235" ht="15">
      <c r="B235" s="61"/>
    </row>
    <row r="236" ht="15">
      <c r="B236" s="61"/>
    </row>
    <row r="237" ht="15">
      <c r="B237" s="61"/>
    </row>
    <row r="238" ht="15">
      <c r="B238" s="61"/>
    </row>
    <row r="239" ht="15">
      <c r="B239" s="61"/>
    </row>
    <row r="240" ht="15">
      <c r="B240" s="61"/>
    </row>
    <row r="241" ht="15">
      <c r="B241" s="61"/>
    </row>
    <row r="242" ht="15">
      <c r="B242" s="61"/>
    </row>
    <row r="243" ht="15">
      <c r="B243" s="61"/>
    </row>
    <row r="244" ht="15">
      <c r="B244" s="61"/>
    </row>
    <row r="245" ht="15">
      <c r="B245" s="61"/>
    </row>
    <row r="246" ht="15">
      <c r="B246" s="61"/>
    </row>
    <row r="247" ht="15">
      <c r="B247" s="61"/>
    </row>
    <row r="248" ht="15">
      <c r="B248" s="61"/>
    </row>
    <row r="249" ht="15">
      <c r="B249" s="61"/>
    </row>
    <row r="250" ht="15">
      <c r="B250" s="61"/>
    </row>
    <row r="251" ht="15">
      <c r="B251" s="61"/>
    </row>
    <row r="252" ht="15">
      <c r="B252" s="61"/>
    </row>
    <row r="253" ht="15">
      <c r="B253" s="61"/>
    </row>
    <row r="254" ht="15">
      <c r="B254" s="61"/>
    </row>
    <row r="255" ht="15">
      <c r="B255" s="61"/>
    </row>
  </sheetData>
  <mergeCells count="6">
    <mergeCell ref="E5:W5"/>
    <mergeCell ref="B2:W2"/>
    <mergeCell ref="R6:W6"/>
    <mergeCell ref="L6:Q6"/>
    <mergeCell ref="F6:K6"/>
    <mergeCell ref="B3:Q3"/>
  </mergeCells>
  <printOptions/>
  <pageMargins left="0" right="0" top="0.708661417322835" bottom="0.708661417322835" header="0.511811023622047" footer="0.5118110236220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9"/>
  <sheetViews>
    <sheetView tabSelected="1" workbookViewId="0" topLeftCell="A1">
      <selection activeCell="A2" sqref="A2:O2"/>
    </sheetView>
  </sheetViews>
  <sheetFormatPr defaultColWidth="8.796875" defaultRowHeight="15"/>
  <cols>
    <col min="1" max="1" width="3.3984375" style="0" customWidth="1"/>
    <col min="2" max="2" width="31.3984375" style="0" customWidth="1"/>
    <col min="3" max="4" width="0.203125" style="0" hidden="1" customWidth="1"/>
    <col min="5" max="5" width="9.09765625" style="0" customWidth="1"/>
    <col min="6" max="6" width="8.8984375" style="0" hidden="1" customWidth="1"/>
    <col min="7" max="7" width="9.59765625" style="0" customWidth="1"/>
    <col min="9" max="9" width="8.69921875" style="0" customWidth="1"/>
    <col min="10" max="10" width="11" style="0" customWidth="1"/>
    <col min="11" max="11" width="7.5" style="0" customWidth="1"/>
    <col min="12" max="12" width="9.69921875" style="0" customWidth="1"/>
    <col min="13" max="13" width="11.8984375" style="0" customWidth="1"/>
    <col min="15" max="15" width="13.69921875" style="0" customWidth="1"/>
  </cols>
  <sheetData>
    <row r="1" ht="15.75">
      <c r="O1" s="134" t="s">
        <v>192</v>
      </c>
    </row>
    <row r="2" spans="1:20" ht="15.75">
      <c r="A2" s="173" t="s">
        <v>195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174"/>
      <c r="R2" s="174"/>
      <c r="S2" s="174"/>
      <c r="T2" s="174"/>
    </row>
    <row r="3" spans="1:20" ht="17.25" customHeight="1">
      <c r="A3" s="173" t="s">
        <v>194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74"/>
      <c r="R3" s="174"/>
      <c r="S3" s="174"/>
      <c r="T3" s="174"/>
    </row>
    <row r="4" spans="2:7" ht="17.25" thickBot="1">
      <c r="B4" s="10"/>
      <c r="C4" s="10"/>
      <c r="D4" s="10"/>
      <c r="E4" s="22"/>
      <c r="F4" s="22"/>
      <c r="G4" s="22"/>
    </row>
    <row r="5" spans="1:15" s="15" customFormat="1" ht="16.5" thickTop="1">
      <c r="A5" s="65" t="s">
        <v>62</v>
      </c>
      <c r="B5" s="16"/>
      <c r="C5" s="58" t="s">
        <v>89</v>
      </c>
      <c r="D5" s="58"/>
      <c r="E5" s="77" t="s">
        <v>156</v>
      </c>
      <c r="F5" s="77" t="s">
        <v>92</v>
      </c>
      <c r="G5" s="125" t="s">
        <v>92</v>
      </c>
      <c r="H5" s="161" t="s">
        <v>157</v>
      </c>
      <c r="I5" s="162"/>
      <c r="J5" s="162"/>
      <c r="K5" s="162"/>
      <c r="L5" s="162"/>
      <c r="M5" s="162"/>
      <c r="N5" s="162"/>
      <c r="O5" s="163"/>
    </row>
    <row r="6" spans="1:15" s="15" customFormat="1" ht="15.75">
      <c r="A6" s="66" t="s">
        <v>63</v>
      </c>
      <c r="B6" s="64" t="s">
        <v>94</v>
      </c>
      <c r="C6" s="60" t="s">
        <v>90</v>
      </c>
      <c r="D6" s="60"/>
      <c r="E6" s="78" t="s">
        <v>90</v>
      </c>
      <c r="F6" s="59" t="s">
        <v>152</v>
      </c>
      <c r="G6" s="59" t="s">
        <v>183</v>
      </c>
      <c r="H6" s="90" t="s">
        <v>144</v>
      </c>
      <c r="I6" s="158" t="s">
        <v>155</v>
      </c>
      <c r="J6" s="159"/>
      <c r="K6" s="159"/>
      <c r="L6" s="159"/>
      <c r="M6" s="159"/>
      <c r="N6" s="159"/>
      <c r="O6" s="160"/>
    </row>
    <row r="7" spans="1:15" s="15" customFormat="1" ht="15.75">
      <c r="A7" s="66"/>
      <c r="B7" s="64"/>
      <c r="C7" s="60"/>
      <c r="D7" s="60"/>
      <c r="E7" s="78" t="s">
        <v>183</v>
      </c>
      <c r="F7" s="59"/>
      <c r="G7" s="78" t="s">
        <v>185</v>
      </c>
      <c r="H7" s="95" t="s">
        <v>95</v>
      </c>
      <c r="I7" s="158" t="s">
        <v>163</v>
      </c>
      <c r="J7" s="164"/>
      <c r="K7" s="154" t="s">
        <v>160</v>
      </c>
      <c r="L7" s="155"/>
      <c r="M7" s="156"/>
      <c r="N7" s="154" t="s">
        <v>161</v>
      </c>
      <c r="O7" s="157"/>
    </row>
    <row r="8" spans="1:15" s="15" customFormat="1" ht="15.75">
      <c r="A8" s="66"/>
      <c r="B8" s="64"/>
      <c r="C8" s="60"/>
      <c r="D8" s="60"/>
      <c r="E8" s="78" t="s">
        <v>182</v>
      </c>
      <c r="F8" s="59"/>
      <c r="G8" s="59" t="s">
        <v>186</v>
      </c>
      <c r="H8" s="95" t="s">
        <v>90</v>
      </c>
      <c r="I8" s="152" t="s">
        <v>164</v>
      </c>
      <c r="J8" s="153"/>
      <c r="K8" s="100" t="s">
        <v>154</v>
      </c>
      <c r="L8" s="100" t="s">
        <v>151</v>
      </c>
      <c r="M8" s="100" t="s">
        <v>168</v>
      </c>
      <c r="N8" s="100" t="s">
        <v>159</v>
      </c>
      <c r="O8" s="111" t="s">
        <v>158</v>
      </c>
    </row>
    <row r="9" spans="1:15" s="15" customFormat="1" ht="15.75">
      <c r="A9" s="84" t="s">
        <v>63</v>
      </c>
      <c r="B9" s="85"/>
      <c r="C9" s="86" t="s">
        <v>91</v>
      </c>
      <c r="D9" s="86"/>
      <c r="E9" s="88"/>
      <c r="F9" s="86" t="s">
        <v>153</v>
      </c>
      <c r="G9" s="86" t="s">
        <v>184</v>
      </c>
      <c r="H9" s="94"/>
      <c r="I9" s="96" t="s">
        <v>159</v>
      </c>
      <c r="J9" s="96" t="s">
        <v>165</v>
      </c>
      <c r="K9" s="96" t="s">
        <v>90</v>
      </c>
      <c r="L9" s="96" t="s">
        <v>166</v>
      </c>
      <c r="M9" s="99" t="s">
        <v>167</v>
      </c>
      <c r="N9" s="101" t="s">
        <v>90</v>
      </c>
      <c r="O9" s="112" t="s">
        <v>162</v>
      </c>
    </row>
    <row r="10" spans="1:15" s="15" customFormat="1" ht="15.75">
      <c r="A10" s="66"/>
      <c r="B10" s="17"/>
      <c r="C10" s="59"/>
      <c r="D10" s="59"/>
      <c r="E10" s="129"/>
      <c r="F10" s="59"/>
      <c r="G10" s="59"/>
      <c r="H10" s="95"/>
      <c r="I10" s="130"/>
      <c r="J10" s="130"/>
      <c r="K10" s="130"/>
      <c r="L10" s="130"/>
      <c r="M10" s="131"/>
      <c r="N10" s="132"/>
      <c r="O10" s="133"/>
    </row>
    <row r="11" spans="1:15" s="15" customFormat="1" ht="15.75" customHeight="1">
      <c r="A11" s="14"/>
      <c r="B11" s="82" t="s">
        <v>100</v>
      </c>
      <c r="C11" s="20"/>
      <c r="D11" s="20"/>
      <c r="E11" s="20"/>
      <c r="F11" s="20" t="e">
        <f>F14+#REF!</f>
        <v>#REF!</v>
      </c>
      <c r="G11" s="20"/>
      <c r="H11" s="20"/>
      <c r="I11" s="97"/>
      <c r="J11" s="97"/>
      <c r="K11" s="20"/>
      <c r="L11" s="20"/>
      <c r="M11" s="20"/>
      <c r="N11" s="20"/>
      <c r="O11" s="113"/>
    </row>
    <row r="12" spans="1:15" s="15" customFormat="1" ht="15.75" customHeight="1">
      <c r="A12" s="102"/>
      <c r="B12" s="103"/>
      <c r="C12" s="28"/>
      <c r="D12" s="28"/>
      <c r="E12" s="28"/>
      <c r="F12" s="28"/>
      <c r="G12" s="28"/>
      <c r="H12" s="20"/>
      <c r="I12" s="20"/>
      <c r="J12" s="20"/>
      <c r="K12" s="20"/>
      <c r="L12" s="20"/>
      <c r="M12" s="20"/>
      <c r="N12" s="20"/>
      <c r="O12" s="113"/>
    </row>
    <row r="13" spans="1:15" s="15" customFormat="1" ht="15.75" customHeight="1">
      <c r="A13" s="102" t="s">
        <v>67</v>
      </c>
      <c r="B13" s="136" t="s">
        <v>188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98"/>
      <c r="N13" s="28"/>
      <c r="O13" s="114"/>
    </row>
    <row r="14" spans="1:15" s="15" customFormat="1" ht="15.75" customHeight="1">
      <c r="A14" s="14">
        <v>1</v>
      </c>
      <c r="B14" s="137" t="s">
        <v>190</v>
      </c>
      <c r="C14" s="124"/>
      <c r="D14" s="124"/>
      <c r="E14" s="12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15" customFormat="1" ht="15.75" customHeight="1">
      <c r="A15" s="14">
        <v>2</v>
      </c>
      <c r="B15" s="137" t="s">
        <v>173</v>
      </c>
      <c r="C15" s="124"/>
      <c r="D15" s="124"/>
      <c r="E15" s="124"/>
      <c r="F15" s="28"/>
      <c r="G15" s="28"/>
      <c r="H15" s="28"/>
      <c r="I15" s="28"/>
      <c r="J15" s="28"/>
      <c r="K15" s="28"/>
      <c r="L15" s="28"/>
      <c r="M15" s="28"/>
      <c r="N15" s="28"/>
      <c r="O15" s="135"/>
    </row>
    <row r="16" spans="1:15" s="15" customFormat="1" ht="15.75" customHeight="1">
      <c r="A16" s="14">
        <v>3</v>
      </c>
      <c r="B16" s="138" t="s">
        <v>174</v>
      </c>
      <c r="C16" s="124"/>
      <c r="D16" s="124"/>
      <c r="E16" s="124"/>
      <c r="F16" s="28"/>
      <c r="G16" s="28"/>
      <c r="H16" s="20"/>
      <c r="I16" s="20"/>
      <c r="J16" s="20"/>
      <c r="K16" s="20"/>
      <c r="L16" s="20"/>
      <c r="M16" s="87"/>
      <c r="N16" s="20"/>
      <c r="O16" s="116"/>
    </row>
    <row r="17" spans="1:15" s="15" customFormat="1" ht="15.75" customHeight="1">
      <c r="A17" s="14">
        <v>4</v>
      </c>
      <c r="B17" s="137" t="s">
        <v>191</v>
      </c>
      <c r="C17" s="124"/>
      <c r="D17" s="124"/>
      <c r="E17" s="124"/>
      <c r="F17" s="28"/>
      <c r="G17" s="28"/>
      <c r="H17" s="20"/>
      <c r="I17" s="20"/>
      <c r="J17" s="20"/>
      <c r="K17" s="20"/>
      <c r="L17" s="20"/>
      <c r="M17" s="87"/>
      <c r="N17" s="20"/>
      <c r="O17" s="116"/>
    </row>
    <row r="18" spans="1:15" s="15" customFormat="1" ht="15.75" customHeight="1">
      <c r="A18" s="29">
        <v>5</v>
      </c>
      <c r="B18" s="137" t="s">
        <v>176</v>
      </c>
      <c r="C18" s="28"/>
      <c r="D18" s="28"/>
      <c r="E18" s="89"/>
      <c r="F18" s="89"/>
      <c r="G18" s="89"/>
      <c r="H18" s="23"/>
      <c r="I18" s="23"/>
      <c r="J18" s="23"/>
      <c r="K18" s="23"/>
      <c r="L18" s="108"/>
      <c r="M18" s="108"/>
      <c r="N18" s="23"/>
      <c r="O18" s="117"/>
    </row>
    <row r="19" spans="1:15" s="15" customFormat="1" ht="28.5" customHeight="1">
      <c r="A19" s="105" t="s">
        <v>69</v>
      </c>
      <c r="B19" s="139" t="s">
        <v>189</v>
      </c>
      <c r="C19" s="28"/>
      <c r="D19" s="28"/>
      <c r="E19" s="89"/>
      <c r="F19" s="89"/>
      <c r="G19" s="89"/>
      <c r="H19" s="23"/>
      <c r="I19" s="23"/>
      <c r="J19" s="23"/>
      <c r="K19" s="23"/>
      <c r="L19" s="108"/>
      <c r="M19" s="108"/>
      <c r="N19" s="23"/>
      <c r="O19" s="117"/>
    </row>
    <row r="20" spans="1:15" s="15" customFormat="1" ht="15.75" customHeight="1">
      <c r="A20" s="29">
        <v>1</v>
      </c>
      <c r="B20" s="137" t="s">
        <v>190</v>
      </c>
      <c r="C20" s="28"/>
      <c r="D20" s="28"/>
      <c r="E20" s="89"/>
      <c r="F20" s="89"/>
      <c r="G20" s="89"/>
      <c r="H20" s="23"/>
      <c r="I20" s="23"/>
      <c r="J20" s="108"/>
      <c r="K20" s="23"/>
      <c r="L20" s="108"/>
      <c r="M20" s="108"/>
      <c r="N20" s="23"/>
      <c r="O20" s="117"/>
    </row>
    <row r="21" spans="1:15" s="15" customFormat="1" ht="15.75" customHeight="1">
      <c r="A21" s="29">
        <v>2</v>
      </c>
      <c r="B21" s="137" t="s">
        <v>173</v>
      </c>
      <c r="C21" s="28"/>
      <c r="D21" s="28"/>
      <c r="E21" s="89"/>
      <c r="F21" s="89"/>
      <c r="G21" s="89"/>
      <c r="H21" s="23"/>
      <c r="I21" s="23"/>
      <c r="J21" s="108"/>
      <c r="K21" s="23"/>
      <c r="L21" s="108"/>
      <c r="M21" s="108"/>
      <c r="N21" s="23"/>
      <c r="O21" s="117"/>
    </row>
    <row r="22" spans="1:15" s="15" customFormat="1" ht="15.75" customHeight="1">
      <c r="A22" s="29">
        <v>3</v>
      </c>
      <c r="B22" s="138" t="s">
        <v>174</v>
      </c>
      <c r="C22" s="28"/>
      <c r="D22" s="28"/>
      <c r="E22" s="89"/>
      <c r="F22" s="89"/>
      <c r="G22" s="89"/>
      <c r="H22" s="23"/>
      <c r="I22" s="23"/>
      <c r="J22" s="108"/>
      <c r="K22" s="23"/>
      <c r="L22" s="108"/>
      <c r="M22" s="108"/>
      <c r="N22" s="23"/>
      <c r="O22" s="117"/>
    </row>
    <row r="23" spans="1:15" s="15" customFormat="1" ht="15.75" customHeight="1">
      <c r="A23" s="29">
        <v>4</v>
      </c>
      <c r="B23" s="137" t="s">
        <v>191</v>
      </c>
      <c r="C23" s="28"/>
      <c r="D23" s="28"/>
      <c r="E23" s="89"/>
      <c r="F23" s="89"/>
      <c r="G23" s="89"/>
      <c r="H23" s="23"/>
      <c r="I23" s="23"/>
      <c r="J23" s="108"/>
      <c r="K23" s="23"/>
      <c r="L23" s="108"/>
      <c r="M23" s="108"/>
      <c r="N23" s="23"/>
      <c r="O23" s="117"/>
    </row>
    <row r="24" spans="1:15" s="15" customFormat="1" ht="15.75" customHeight="1">
      <c r="A24" s="29">
        <v>5</v>
      </c>
      <c r="B24" s="137" t="s">
        <v>176</v>
      </c>
      <c r="C24" s="28"/>
      <c r="D24" s="28"/>
      <c r="E24" s="89"/>
      <c r="F24" s="89"/>
      <c r="G24" s="89"/>
      <c r="H24" s="23"/>
      <c r="I24" s="23"/>
      <c r="J24" s="108"/>
      <c r="K24" s="23"/>
      <c r="L24" s="108"/>
      <c r="M24" s="108"/>
      <c r="N24" s="23"/>
      <c r="O24" s="117"/>
    </row>
    <row r="25" spans="1:15" s="15" customFormat="1" ht="30" customHeight="1">
      <c r="A25" s="105" t="s">
        <v>187</v>
      </c>
      <c r="B25" s="139" t="s">
        <v>193</v>
      </c>
      <c r="C25" s="28"/>
      <c r="D25" s="28"/>
      <c r="E25" s="89"/>
      <c r="F25" s="89"/>
      <c r="G25" s="89"/>
      <c r="H25" s="23"/>
      <c r="I25" s="23"/>
      <c r="J25" s="108"/>
      <c r="K25" s="23"/>
      <c r="L25" s="108"/>
      <c r="M25" s="108"/>
      <c r="N25" s="23"/>
      <c r="O25" s="117"/>
    </row>
    <row r="26" spans="1:15" s="15" customFormat="1" ht="15.75" customHeight="1">
      <c r="A26" s="29">
        <v>1</v>
      </c>
      <c r="B26" s="137" t="s">
        <v>190</v>
      </c>
      <c r="C26" s="28"/>
      <c r="D26" s="28"/>
      <c r="E26" s="89"/>
      <c r="F26" s="89"/>
      <c r="G26" s="89"/>
      <c r="H26" s="23"/>
      <c r="I26" s="23"/>
      <c r="J26" s="108"/>
      <c r="K26" s="23"/>
      <c r="L26" s="108"/>
      <c r="M26" s="108"/>
      <c r="N26" s="23"/>
      <c r="O26" s="117"/>
    </row>
    <row r="27" spans="1:15" s="15" customFormat="1" ht="15.75" customHeight="1">
      <c r="A27" s="29">
        <v>2</v>
      </c>
      <c r="B27" s="137" t="s">
        <v>173</v>
      </c>
      <c r="C27" s="28"/>
      <c r="D27" s="28"/>
      <c r="E27" s="89"/>
      <c r="F27" s="89"/>
      <c r="G27" s="89"/>
      <c r="H27" s="23"/>
      <c r="I27" s="23"/>
      <c r="J27" s="108"/>
      <c r="K27" s="23"/>
      <c r="L27" s="108"/>
      <c r="M27" s="108"/>
      <c r="N27" s="23"/>
      <c r="O27" s="117"/>
    </row>
    <row r="28" spans="1:15" s="15" customFormat="1" ht="15.75" customHeight="1">
      <c r="A28" s="29">
        <v>3</v>
      </c>
      <c r="B28" s="138" t="s">
        <v>174</v>
      </c>
      <c r="C28" s="28"/>
      <c r="D28" s="28"/>
      <c r="E28" s="89"/>
      <c r="F28" s="89"/>
      <c r="G28" s="89"/>
      <c r="H28" s="23"/>
      <c r="I28" s="23"/>
      <c r="J28" s="108"/>
      <c r="K28" s="23"/>
      <c r="L28" s="108"/>
      <c r="M28" s="108"/>
      <c r="N28" s="23"/>
      <c r="O28" s="117"/>
    </row>
    <row r="29" spans="1:15" s="15" customFormat="1" ht="15.75" customHeight="1">
      <c r="A29" s="29">
        <v>4</v>
      </c>
      <c r="B29" s="137" t="s">
        <v>191</v>
      </c>
      <c r="C29" s="28"/>
      <c r="D29" s="28"/>
      <c r="E29" s="89"/>
      <c r="F29" s="89"/>
      <c r="G29" s="89"/>
      <c r="H29" s="23"/>
      <c r="I29" s="23"/>
      <c r="J29" s="108"/>
      <c r="K29" s="23"/>
      <c r="L29" s="108"/>
      <c r="M29" s="108"/>
      <c r="N29" s="23"/>
      <c r="O29" s="117"/>
    </row>
    <row r="30" spans="1:15" s="15" customFormat="1" ht="15.75" customHeight="1">
      <c r="A30" s="29">
        <v>5</v>
      </c>
      <c r="B30" s="137" t="s">
        <v>176</v>
      </c>
      <c r="C30" s="28"/>
      <c r="D30" s="28"/>
      <c r="E30" s="89"/>
      <c r="F30" s="89"/>
      <c r="G30" s="89"/>
      <c r="H30" s="23"/>
      <c r="I30" s="23"/>
      <c r="J30" s="108"/>
      <c r="K30" s="23"/>
      <c r="L30" s="108"/>
      <c r="M30" s="108"/>
      <c r="N30" s="23"/>
      <c r="O30" s="117"/>
    </row>
    <row r="31" spans="1:15" s="15" customFormat="1" ht="15.75" customHeight="1">
      <c r="A31" s="105"/>
      <c r="B31" s="107"/>
      <c r="C31" s="28"/>
      <c r="D31" s="28"/>
      <c r="E31" s="89"/>
      <c r="F31" s="89"/>
      <c r="G31" s="89"/>
      <c r="H31" s="23"/>
      <c r="I31" s="23"/>
      <c r="J31" s="108"/>
      <c r="K31" s="23"/>
      <c r="L31" s="108"/>
      <c r="M31" s="108"/>
      <c r="N31" s="23"/>
      <c r="O31" s="117"/>
    </row>
    <row r="32" spans="1:15" s="15" customFormat="1" ht="15.75" customHeight="1">
      <c r="A32" s="105"/>
      <c r="B32" s="107"/>
      <c r="C32" s="28"/>
      <c r="D32" s="28"/>
      <c r="E32" s="89"/>
      <c r="F32" s="89"/>
      <c r="G32" s="89"/>
      <c r="H32" s="23"/>
      <c r="I32" s="23"/>
      <c r="J32" s="108"/>
      <c r="K32" s="23"/>
      <c r="L32" s="23"/>
      <c r="M32" s="108"/>
      <c r="N32" s="23"/>
      <c r="O32" s="117"/>
    </row>
    <row r="33" spans="1:2" ht="15">
      <c r="A33" s="91"/>
      <c r="B33" s="126"/>
    </row>
    <row r="34" spans="1:2" ht="18.75">
      <c r="A34" s="91"/>
      <c r="B34" s="127"/>
    </row>
    <row r="35" spans="1:2" ht="18.75">
      <c r="A35" s="91"/>
      <c r="B35" s="128"/>
    </row>
    <row r="36" spans="1:2" ht="15">
      <c r="A36" s="91"/>
      <c r="B36" s="61"/>
    </row>
    <row r="37" spans="1:2" ht="15">
      <c r="A37" s="91"/>
      <c r="B37" s="61"/>
    </row>
    <row r="38" spans="1:2" ht="15">
      <c r="A38" s="91"/>
      <c r="B38" s="61"/>
    </row>
    <row r="39" spans="1:2" ht="15">
      <c r="A39" s="91"/>
      <c r="B39" s="61"/>
    </row>
    <row r="40" spans="1:2" ht="15">
      <c r="A40" s="91"/>
      <c r="B40" s="61"/>
    </row>
    <row r="41" spans="1:2" ht="15">
      <c r="A41" s="91"/>
      <c r="B41" s="61"/>
    </row>
    <row r="42" spans="1:2" ht="15">
      <c r="A42" s="91"/>
      <c r="B42" s="61"/>
    </row>
    <row r="43" spans="1:2" ht="15">
      <c r="A43" s="91"/>
      <c r="B43" s="61"/>
    </row>
    <row r="44" spans="1:2" ht="15">
      <c r="A44" s="91"/>
      <c r="B44" s="61"/>
    </row>
    <row r="45" spans="1:2" ht="15">
      <c r="A45" s="91"/>
      <c r="B45" s="61"/>
    </row>
    <row r="46" spans="1:2" ht="15">
      <c r="A46" s="91"/>
      <c r="B46" s="61"/>
    </row>
    <row r="47" spans="1:2" ht="15">
      <c r="A47" s="91"/>
      <c r="B47" s="61"/>
    </row>
    <row r="48" spans="1:2" ht="15">
      <c r="A48" s="91"/>
      <c r="B48" s="61"/>
    </row>
    <row r="49" spans="1:2" ht="15">
      <c r="A49" s="91"/>
      <c r="B49" s="61"/>
    </row>
    <row r="50" spans="1:2" ht="15">
      <c r="A50" s="91"/>
      <c r="B50" s="61"/>
    </row>
    <row r="51" spans="1:2" ht="15">
      <c r="A51" s="91"/>
      <c r="B51" s="61"/>
    </row>
    <row r="52" spans="1:2" ht="15">
      <c r="A52" s="91"/>
      <c r="B52" s="61"/>
    </row>
    <row r="53" spans="1:2" ht="15">
      <c r="A53" s="91"/>
      <c r="B53" s="61"/>
    </row>
    <row r="54" spans="1:2" ht="15">
      <c r="A54" s="91"/>
      <c r="B54" s="61"/>
    </row>
    <row r="55" spans="1:2" ht="15">
      <c r="A55" s="91"/>
      <c r="B55" s="61"/>
    </row>
    <row r="56" spans="1:2" ht="15">
      <c r="A56" s="91"/>
      <c r="B56" s="61"/>
    </row>
    <row r="57" spans="1:2" ht="15">
      <c r="A57" s="91"/>
      <c r="B57" s="61"/>
    </row>
    <row r="58" spans="1:2" ht="15">
      <c r="A58" s="91"/>
      <c r="B58" s="61"/>
    </row>
    <row r="59" spans="1:2" ht="15">
      <c r="A59" s="91"/>
      <c r="B59" s="61"/>
    </row>
    <row r="60" spans="1:2" ht="15">
      <c r="A60" s="91"/>
      <c r="B60" s="61"/>
    </row>
    <row r="61" spans="1:2" ht="15">
      <c r="A61" s="91"/>
      <c r="B61" s="61"/>
    </row>
    <row r="62" spans="1:2" ht="15">
      <c r="A62" s="91"/>
      <c r="B62" s="61"/>
    </row>
    <row r="63" spans="1:2" ht="15">
      <c r="A63" s="91"/>
      <c r="B63" s="61"/>
    </row>
    <row r="64" spans="1:2" ht="15">
      <c r="A64" s="91"/>
      <c r="B64" s="61"/>
    </row>
    <row r="65" spans="1:2" ht="15">
      <c r="A65" s="91"/>
      <c r="B65" s="61"/>
    </row>
    <row r="66" spans="1:2" ht="15">
      <c r="A66" s="91"/>
      <c r="B66" s="61"/>
    </row>
    <row r="67" spans="1:2" ht="15">
      <c r="A67" s="91"/>
      <c r="B67" s="61"/>
    </row>
    <row r="68" spans="1:2" ht="15">
      <c r="A68" s="91"/>
      <c r="B68" s="61"/>
    </row>
    <row r="69" spans="1:2" ht="15">
      <c r="A69" s="91"/>
      <c r="B69" s="61"/>
    </row>
    <row r="70" spans="1:2" ht="15">
      <c r="A70" s="91"/>
      <c r="B70" s="61"/>
    </row>
    <row r="71" spans="1:2" ht="15">
      <c r="A71" s="91"/>
      <c r="B71" s="61"/>
    </row>
    <row r="72" spans="1:2" ht="15">
      <c r="A72" s="91"/>
      <c r="B72" s="61"/>
    </row>
    <row r="73" spans="1:2" ht="15">
      <c r="A73" s="91"/>
      <c r="B73" s="61"/>
    </row>
    <row r="74" spans="1:2" ht="15">
      <c r="A74" s="91"/>
      <c r="B74" s="61"/>
    </row>
    <row r="75" spans="1:2" ht="15">
      <c r="A75" s="91"/>
      <c r="B75" s="61"/>
    </row>
    <row r="76" spans="1:2" ht="15">
      <c r="A76" s="91"/>
      <c r="B76" s="61"/>
    </row>
    <row r="77" spans="1:2" ht="15">
      <c r="A77" s="91"/>
      <c r="B77" s="61"/>
    </row>
    <row r="78" spans="1:2" ht="15">
      <c r="A78" s="91"/>
      <c r="B78" s="61"/>
    </row>
    <row r="79" spans="1:2" ht="15">
      <c r="A79" s="91"/>
      <c r="B79" s="61"/>
    </row>
    <row r="80" spans="1:2" ht="15">
      <c r="A80" s="91"/>
      <c r="B80" s="61"/>
    </row>
    <row r="81" spans="1:2" ht="15">
      <c r="A81" s="91"/>
      <c r="B81" s="61"/>
    </row>
    <row r="82" spans="1:2" ht="15">
      <c r="A82" s="91"/>
      <c r="B82" s="61"/>
    </row>
    <row r="83" spans="1:2" ht="15">
      <c r="A83" s="91"/>
      <c r="B83" s="61"/>
    </row>
    <row r="84" spans="1:2" ht="15">
      <c r="A84" s="91"/>
      <c r="B84" s="61"/>
    </row>
    <row r="85" spans="1:2" ht="15">
      <c r="A85" s="91"/>
      <c r="B85" s="61"/>
    </row>
    <row r="86" spans="1:2" ht="15">
      <c r="A86" s="91"/>
      <c r="B86" s="61"/>
    </row>
    <row r="87" spans="1:2" ht="15">
      <c r="A87" s="91"/>
      <c r="B87" s="61"/>
    </row>
    <row r="88" spans="1:2" ht="15">
      <c r="A88" s="91"/>
      <c r="B88" s="61"/>
    </row>
    <row r="89" spans="1:2" ht="15">
      <c r="A89" s="91"/>
      <c r="B89" s="61"/>
    </row>
    <row r="90" spans="1:2" ht="15">
      <c r="A90" s="91"/>
      <c r="B90" s="61"/>
    </row>
    <row r="91" spans="1:2" ht="15">
      <c r="A91" s="91"/>
      <c r="B91" s="61"/>
    </row>
    <row r="92" spans="1:2" ht="15">
      <c r="A92" s="91"/>
      <c r="B92" s="61"/>
    </row>
    <row r="93" spans="1:2" ht="15">
      <c r="A93" s="91"/>
      <c r="B93" s="61"/>
    </row>
    <row r="94" spans="1:2" ht="15">
      <c r="A94" s="91"/>
      <c r="B94" s="61"/>
    </row>
    <row r="95" spans="1:2" ht="15">
      <c r="A95" s="91"/>
      <c r="B95" s="61"/>
    </row>
    <row r="96" spans="1:2" ht="15">
      <c r="A96" s="91"/>
      <c r="B96" s="61"/>
    </row>
    <row r="97" spans="1:2" ht="15">
      <c r="A97" s="91"/>
      <c r="B97" s="61"/>
    </row>
    <row r="98" spans="1:2" ht="15">
      <c r="A98" s="91"/>
      <c r="B98" s="61"/>
    </row>
    <row r="99" spans="1:2" ht="15">
      <c r="A99" s="91"/>
      <c r="B99" s="61"/>
    </row>
    <row r="100" spans="1:2" ht="15">
      <c r="A100" s="91"/>
      <c r="B100" s="61"/>
    </row>
    <row r="101" spans="1:2" ht="15">
      <c r="A101" s="91"/>
      <c r="B101" s="61"/>
    </row>
    <row r="102" spans="1:2" ht="15">
      <c r="A102" s="91"/>
      <c r="B102" s="61"/>
    </row>
    <row r="103" spans="1:2" ht="15">
      <c r="A103" s="91"/>
      <c r="B103" s="61"/>
    </row>
    <row r="104" spans="1:2" ht="15">
      <c r="A104" s="91"/>
      <c r="B104" s="61"/>
    </row>
    <row r="105" spans="1:2" ht="15">
      <c r="A105" s="91"/>
      <c r="B105" s="61"/>
    </row>
    <row r="106" spans="1:2" ht="15">
      <c r="A106" s="91"/>
      <c r="B106" s="61"/>
    </row>
    <row r="107" spans="1:2" ht="15">
      <c r="A107" s="91"/>
      <c r="B107" s="61"/>
    </row>
    <row r="108" spans="1:2" ht="15">
      <c r="A108" s="91"/>
      <c r="B108" s="61"/>
    </row>
    <row r="109" spans="1:2" ht="15">
      <c r="A109" s="91"/>
      <c r="B109" s="61"/>
    </row>
    <row r="110" spans="1:2" ht="15">
      <c r="A110" s="91"/>
      <c r="B110" s="61"/>
    </row>
    <row r="111" spans="1:2" ht="15">
      <c r="A111" s="91"/>
      <c r="B111" s="61"/>
    </row>
    <row r="112" spans="1:2" ht="15">
      <c r="A112" s="91"/>
      <c r="B112" s="61"/>
    </row>
    <row r="113" spans="1:2" ht="15">
      <c r="A113" s="91"/>
      <c r="B113" s="61"/>
    </row>
    <row r="114" spans="1:2" ht="15">
      <c r="A114" s="91"/>
      <c r="B114" s="61"/>
    </row>
    <row r="115" spans="1:2" ht="15">
      <c r="A115" s="91"/>
      <c r="B115" s="61"/>
    </row>
    <row r="116" spans="1:2" ht="15">
      <c r="A116" s="91"/>
      <c r="B116" s="61"/>
    </row>
    <row r="117" spans="1:2" ht="15">
      <c r="A117" s="91"/>
      <c r="B117" s="61"/>
    </row>
    <row r="118" spans="1:2" ht="15">
      <c r="A118" s="91"/>
      <c r="B118" s="61"/>
    </row>
    <row r="119" spans="1:2" ht="15">
      <c r="A119" s="91"/>
      <c r="B119" s="61"/>
    </row>
    <row r="120" spans="1:2" ht="15">
      <c r="A120" s="91"/>
      <c r="B120" s="61"/>
    </row>
    <row r="121" spans="1:2" ht="15">
      <c r="A121" s="91"/>
      <c r="B121" s="61"/>
    </row>
    <row r="122" spans="1:2" ht="15">
      <c r="A122" s="91"/>
      <c r="B122" s="61"/>
    </row>
    <row r="123" spans="1:2" ht="15">
      <c r="A123" s="91"/>
      <c r="B123" s="61"/>
    </row>
    <row r="124" spans="1:2" ht="15">
      <c r="A124" s="91"/>
      <c r="B124" s="61"/>
    </row>
    <row r="125" spans="1:2" ht="15">
      <c r="A125" s="91"/>
      <c r="B125" s="61"/>
    </row>
    <row r="126" spans="1:2" ht="15">
      <c r="A126" s="91"/>
      <c r="B126" s="61"/>
    </row>
    <row r="127" spans="1:2" ht="15">
      <c r="A127" s="91"/>
      <c r="B127" s="61"/>
    </row>
    <row r="128" spans="1:2" ht="15">
      <c r="A128" s="91"/>
      <c r="B128" s="61"/>
    </row>
    <row r="129" spans="1:2" ht="15">
      <c r="A129" s="91"/>
      <c r="B129" s="61"/>
    </row>
    <row r="130" spans="1:2" ht="15">
      <c r="A130" s="91"/>
      <c r="B130" s="61"/>
    </row>
    <row r="131" spans="1:2" ht="15">
      <c r="A131" s="91"/>
      <c r="B131" s="61"/>
    </row>
    <row r="132" spans="1:2" ht="15">
      <c r="A132" s="91"/>
      <c r="B132" s="61"/>
    </row>
    <row r="133" spans="1:2" ht="15">
      <c r="A133" s="91"/>
      <c r="B133" s="61"/>
    </row>
    <row r="134" spans="1:2" ht="15">
      <c r="A134" s="91"/>
      <c r="B134" s="61"/>
    </row>
    <row r="135" spans="1:2" ht="15">
      <c r="A135" s="91"/>
      <c r="B135" s="61"/>
    </row>
    <row r="136" spans="1:2" ht="15">
      <c r="A136" s="91"/>
      <c r="B136" s="61"/>
    </row>
    <row r="137" spans="1:2" ht="15">
      <c r="A137" s="91"/>
      <c r="B137" s="61"/>
    </row>
    <row r="138" spans="1:2" ht="15">
      <c r="A138" s="91"/>
      <c r="B138" s="61"/>
    </row>
    <row r="139" spans="1:2" ht="15">
      <c r="A139" s="91"/>
      <c r="B139" s="61"/>
    </row>
    <row r="140" spans="1:2" ht="15">
      <c r="A140" s="91"/>
      <c r="B140" s="61"/>
    </row>
    <row r="141" spans="1:2" ht="15">
      <c r="A141" s="91"/>
      <c r="B141" s="61"/>
    </row>
    <row r="142" spans="1:2" ht="15">
      <c r="A142" s="91"/>
      <c r="B142" s="61"/>
    </row>
    <row r="143" spans="1:2" ht="15">
      <c r="A143" s="91"/>
      <c r="B143" s="61"/>
    </row>
    <row r="144" spans="1:2" ht="15">
      <c r="A144" s="91"/>
      <c r="B144" s="61"/>
    </row>
    <row r="145" spans="1:2" ht="15">
      <c r="A145" s="91"/>
      <c r="B145" s="61"/>
    </row>
    <row r="146" spans="1:2" ht="15">
      <c r="A146" s="91"/>
      <c r="B146" s="61"/>
    </row>
    <row r="147" spans="1:2" ht="15">
      <c r="A147" s="91"/>
      <c r="B147" s="61"/>
    </row>
    <row r="148" spans="1:2" ht="15">
      <c r="A148" s="91"/>
      <c r="B148" s="61"/>
    </row>
    <row r="149" spans="1:2" ht="15">
      <c r="A149" s="91"/>
      <c r="B149" s="61"/>
    </row>
    <row r="150" spans="1:2" ht="15">
      <c r="A150" s="91"/>
      <c r="B150" s="61"/>
    </row>
    <row r="151" spans="1:2" ht="15">
      <c r="A151" s="91"/>
      <c r="B151" s="61"/>
    </row>
    <row r="152" spans="1:2" ht="15">
      <c r="A152" s="91"/>
      <c r="B152" s="61"/>
    </row>
    <row r="153" spans="1:2" ht="15">
      <c r="A153" s="91"/>
      <c r="B153" s="61"/>
    </row>
    <row r="154" spans="1:2" ht="15">
      <c r="A154" s="91"/>
      <c r="B154" s="61"/>
    </row>
    <row r="155" spans="1:2" ht="15">
      <c r="A155" s="91"/>
      <c r="B155" s="61"/>
    </row>
    <row r="156" spans="1:2" ht="15">
      <c r="A156" s="91"/>
      <c r="B156" s="61"/>
    </row>
    <row r="157" spans="1:2" ht="15">
      <c r="A157" s="91"/>
      <c r="B157" s="61"/>
    </row>
    <row r="158" spans="1:2" ht="15">
      <c r="A158" s="91"/>
      <c r="B158" s="61"/>
    </row>
    <row r="159" spans="1:2" ht="15">
      <c r="A159" s="91"/>
      <c r="B159" s="61"/>
    </row>
    <row r="160" spans="1:2" ht="15">
      <c r="A160" s="91"/>
      <c r="B160" s="61"/>
    </row>
    <row r="161" spans="1:2" ht="15">
      <c r="A161" s="91"/>
      <c r="B161" s="61"/>
    </row>
    <row r="162" spans="1:2" ht="15">
      <c r="A162" s="91"/>
      <c r="B162" s="61"/>
    </row>
    <row r="163" spans="1:2" ht="15">
      <c r="A163" s="91"/>
      <c r="B163" s="61"/>
    </row>
    <row r="164" spans="1:2" ht="15">
      <c r="A164" s="91"/>
      <c r="B164" s="61"/>
    </row>
    <row r="165" spans="1:2" ht="15">
      <c r="A165" s="91"/>
      <c r="B165" s="61"/>
    </row>
    <row r="166" spans="1:2" ht="15">
      <c r="A166" s="91"/>
      <c r="B166" s="61"/>
    </row>
    <row r="167" spans="1:2" ht="15">
      <c r="A167" s="91"/>
      <c r="B167" s="61"/>
    </row>
    <row r="168" spans="1:2" ht="15">
      <c r="A168" s="91"/>
      <c r="B168" s="61"/>
    </row>
    <row r="169" spans="1:2" ht="15">
      <c r="A169" s="91"/>
      <c r="B169" s="61"/>
    </row>
    <row r="170" spans="1:2" ht="15">
      <c r="A170" s="91"/>
      <c r="B170" s="61"/>
    </row>
    <row r="171" spans="1:2" ht="15">
      <c r="A171" s="91"/>
      <c r="B171" s="61"/>
    </row>
    <row r="172" spans="1:2" ht="15">
      <c r="A172" s="91"/>
      <c r="B172" s="61"/>
    </row>
    <row r="173" spans="1:2" ht="15">
      <c r="A173" s="91"/>
      <c r="B173" s="61"/>
    </row>
    <row r="174" spans="1:2" ht="15">
      <c r="A174" s="91"/>
      <c r="B174" s="61"/>
    </row>
    <row r="175" spans="1:2" ht="15">
      <c r="A175" s="91"/>
      <c r="B175" s="61"/>
    </row>
    <row r="176" spans="1:2" ht="15">
      <c r="A176" s="91"/>
      <c r="B176" s="61"/>
    </row>
    <row r="177" spans="1:2" ht="15">
      <c r="A177" s="91"/>
      <c r="B177" s="61"/>
    </row>
    <row r="178" spans="1:2" ht="15">
      <c r="A178" s="91"/>
      <c r="B178" s="61"/>
    </row>
    <row r="179" spans="1:2" ht="15">
      <c r="A179" s="91"/>
      <c r="B179" s="61"/>
    </row>
    <row r="180" spans="1:2" ht="15">
      <c r="A180" s="91"/>
      <c r="B180" s="61"/>
    </row>
    <row r="181" spans="1:2" ht="15">
      <c r="A181" s="91"/>
      <c r="B181" s="61"/>
    </row>
    <row r="182" spans="1:2" ht="15">
      <c r="A182" s="91"/>
      <c r="B182" s="61"/>
    </row>
    <row r="183" spans="1:2" ht="15">
      <c r="A183" s="91"/>
      <c r="B183" s="61"/>
    </row>
    <row r="184" spans="1:2" ht="15">
      <c r="A184" s="91"/>
      <c r="B184" s="61"/>
    </row>
    <row r="185" spans="1:2" ht="15">
      <c r="A185" s="91"/>
      <c r="B185" s="61"/>
    </row>
    <row r="186" spans="1:2" ht="15">
      <c r="A186" s="91"/>
      <c r="B186" s="61"/>
    </row>
    <row r="187" spans="1:2" ht="15">
      <c r="A187" s="91"/>
      <c r="B187" s="61"/>
    </row>
    <row r="188" spans="1:2" ht="15">
      <c r="A188" s="91"/>
      <c r="B188" s="61"/>
    </row>
    <row r="189" spans="1:2" ht="15">
      <c r="A189" s="91"/>
      <c r="B189" s="61"/>
    </row>
    <row r="190" spans="1:2" ht="15">
      <c r="A190" s="91"/>
      <c r="B190" s="61"/>
    </row>
    <row r="191" spans="1:2" ht="15">
      <c r="A191" s="91"/>
      <c r="B191" s="61"/>
    </row>
    <row r="192" spans="1:2" ht="15">
      <c r="A192" s="91"/>
      <c r="B192" s="61"/>
    </row>
    <row r="193" spans="1:2" ht="15">
      <c r="A193" s="91"/>
      <c r="B193" s="61"/>
    </row>
    <row r="194" spans="1:2" ht="15">
      <c r="A194" s="91"/>
      <c r="B194" s="61"/>
    </row>
    <row r="195" spans="1:2" ht="15">
      <c r="A195" s="91"/>
      <c r="B195" s="61"/>
    </row>
    <row r="196" spans="1:2" ht="15">
      <c r="A196" s="91"/>
      <c r="B196" s="61"/>
    </row>
    <row r="197" spans="1:2" ht="15">
      <c r="A197" s="91"/>
      <c r="B197" s="91"/>
    </row>
    <row r="198" spans="1:2" ht="15">
      <c r="A198" s="91"/>
      <c r="B198" s="91"/>
    </row>
    <row r="199" spans="1:2" ht="15">
      <c r="A199" s="91"/>
      <c r="B199" s="91"/>
    </row>
    <row r="200" spans="1:2" ht="15">
      <c r="A200" s="91"/>
      <c r="B200" s="91"/>
    </row>
    <row r="201" spans="1:2" ht="15">
      <c r="A201" s="91"/>
      <c r="B201" s="91"/>
    </row>
    <row r="202" spans="1:2" ht="15">
      <c r="A202" s="91"/>
      <c r="B202" s="91"/>
    </row>
    <row r="203" spans="1:2" ht="15">
      <c r="A203" s="91"/>
      <c r="B203" s="91"/>
    </row>
    <row r="204" spans="1:2" ht="15">
      <c r="A204" s="91"/>
      <c r="B204" s="91"/>
    </row>
    <row r="205" spans="1:2" ht="15">
      <c r="A205" s="91"/>
      <c r="B205" s="91"/>
    </row>
    <row r="206" spans="1:2" ht="15">
      <c r="A206" s="91"/>
      <c r="B206" s="91"/>
    </row>
    <row r="207" spans="1:2" ht="15">
      <c r="A207" s="91"/>
      <c r="B207" s="91"/>
    </row>
    <row r="208" spans="1:2" ht="15">
      <c r="A208" s="91"/>
      <c r="B208" s="91"/>
    </row>
    <row r="209" spans="1:2" ht="15">
      <c r="A209" s="91"/>
      <c r="B209" s="91"/>
    </row>
    <row r="210" spans="1:2" ht="15">
      <c r="A210" s="91"/>
      <c r="B210" s="91"/>
    </row>
    <row r="211" spans="1:2" ht="15">
      <c r="A211" s="91"/>
      <c r="B211" s="91"/>
    </row>
    <row r="212" spans="1:2" ht="15">
      <c r="A212" s="91"/>
      <c r="B212" s="91"/>
    </row>
    <row r="213" spans="1:2" ht="15">
      <c r="A213" s="91"/>
      <c r="B213" s="91"/>
    </row>
    <row r="214" spans="1:2" ht="15">
      <c r="A214" s="91"/>
      <c r="B214" s="91"/>
    </row>
    <row r="215" spans="1:2" ht="15">
      <c r="A215" s="91"/>
      <c r="B215" s="91"/>
    </row>
    <row r="216" spans="1:2" ht="15">
      <c r="A216" s="91"/>
      <c r="B216" s="91"/>
    </row>
    <row r="217" spans="1:2" ht="15">
      <c r="A217" s="91"/>
      <c r="B217" s="91"/>
    </row>
    <row r="218" spans="1:2" ht="15">
      <c r="A218" s="91"/>
      <c r="B218" s="91"/>
    </row>
    <row r="219" spans="1:2" ht="15">
      <c r="A219" s="91"/>
      <c r="B219" s="91"/>
    </row>
    <row r="220" spans="1:2" ht="15">
      <c r="A220" s="91"/>
      <c r="B220" s="91"/>
    </row>
    <row r="221" spans="1:2" ht="15">
      <c r="A221" s="91"/>
      <c r="B221" s="91"/>
    </row>
    <row r="222" spans="1:2" ht="15">
      <c r="A222" s="91"/>
      <c r="B222" s="91"/>
    </row>
    <row r="223" spans="1:2" ht="15">
      <c r="A223" s="91"/>
      <c r="B223" s="91"/>
    </row>
    <row r="224" spans="1:2" ht="15">
      <c r="A224" s="91"/>
      <c r="B224" s="91"/>
    </row>
    <row r="225" spans="1:2" ht="15">
      <c r="A225" s="91"/>
      <c r="B225" s="91"/>
    </row>
    <row r="226" spans="1:2" ht="15">
      <c r="A226" s="91"/>
      <c r="B226" s="91"/>
    </row>
    <row r="227" spans="1:2" ht="15">
      <c r="A227" s="91"/>
      <c r="B227" s="91"/>
    </row>
    <row r="228" spans="1:2" ht="15">
      <c r="A228" s="91"/>
      <c r="B228" s="91"/>
    </row>
    <row r="229" spans="1:2" ht="15">
      <c r="A229" s="91"/>
      <c r="B229" s="91"/>
    </row>
    <row r="230" spans="1:2" ht="15">
      <c r="A230" s="91"/>
      <c r="B230" s="91"/>
    </row>
    <row r="231" spans="1:2" ht="15">
      <c r="A231" s="91"/>
      <c r="B231" s="91"/>
    </row>
    <row r="232" spans="1:2" ht="15">
      <c r="A232" s="91"/>
      <c r="B232" s="91"/>
    </row>
    <row r="233" spans="1:2" ht="15">
      <c r="A233" s="91"/>
      <c r="B233" s="91"/>
    </row>
    <row r="234" spans="1:2" ht="15">
      <c r="A234" s="91"/>
      <c r="B234" s="91"/>
    </row>
    <row r="235" spans="1:2" ht="15">
      <c r="A235" s="91"/>
      <c r="B235" s="91"/>
    </row>
    <row r="236" spans="1:2" ht="15">
      <c r="A236" s="91"/>
      <c r="B236" s="91"/>
    </row>
    <row r="237" spans="1:2" ht="15">
      <c r="A237" s="91"/>
      <c r="B237" s="91"/>
    </row>
    <row r="238" spans="1:2" ht="15">
      <c r="A238" s="91"/>
      <c r="B238" s="91"/>
    </row>
    <row r="239" spans="1:2" ht="15">
      <c r="A239" s="91"/>
      <c r="B239" s="91"/>
    </row>
  </sheetData>
  <mergeCells count="8">
    <mergeCell ref="A2:O2"/>
    <mergeCell ref="I8:J8"/>
    <mergeCell ref="A3:O3"/>
    <mergeCell ref="K7:M7"/>
    <mergeCell ref="N7:O7"/>
    <mergeCell ref="I6:O6"/>
    <mergeCell ref="H5:O5"/>
    <mergeCell ref="I7:J7"/>
  </mergeCells>
  <printOptions/>
  <pageMargins left="0" right="0" top="0.2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8"/>
  <sheetViews>
    <sheetView workbookViewId="0" topLeftCell="B1">
      <selection activeCell="H2" sqref="H2"/>
    </sheetView>
  </sheetViews>
  <sheetFormatPr defaultColWidth="8.796875" defaultRowHeight="15"/>
  <cols>
    <col min="1" max="1" width="3.3984375" style="0" customWidth="1"/>
    <col min="2" max="2" width="30.8984375" style="0" customWidth="1"/>
    <col min="3" max="3" width="9.09765625" style="0" customWidth="1"/>
    <col min="4" max="4" width="8.8984375" style="0" hidden="1" customWidth="1"/>
    <col min="5" max="5" width="10.19921875" style="0" customWidth="1"/>
    <col min="6" max="6" width="12.19921875" style="0" customWidth="1"/>
    <col min="7" max="7" width="10.19921875" style="0" customWidth="1"/>
    <col min="8" max="8" width="8.19921875" style="0" customWidth="1"/>
    <col min="9" max="9" width="9.69921875" style="0" customWidth="1"/>
    <col min="10" max="10" width="11.8984375" style="0" customWidth="1"/>
    <col min="11" max="11" width="10.8984375" style="0" customWidth="1"/>
    <col min="12" max="12" width="14.5" style="0" customWidth="1"/>
  </cols>
  <sheetData>
    <row r="1" ht="18.75">
      <c r="A1" s="120" t="s">
        <v>180</v>
      </c>
    </row>
    <row r="2" ht="18.75">
      <c r="A2" s="120"/>
    </row>
    <row r="3" spans="1:12" ht="17.25" customHeight="1">
      <c r="A3" s="143" t="s">
        <v>179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2:12" ht="18.75">
      <c r="B4" s="143" t="s">
        <v>181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4" ht="17.25" thickBot="1">
      <c r="B5" s="10"/>
      <c r="C5" s="22"/>
      <c r="D5" s="22"/>
    </row>
    <row r="6" spans="1:12" s="15" customFormat="1" ht="16.5" thickTop="1">
      <c r="A6" s="65" t="s">
        <v>62</v>
      </c>
      <c r="B6" s="16"/>
      <c r="C6" s="77" t="s">
        <v>156</v>
      </c>
      <c r="D6" s="77" t="s">
        <v>92</v>
      </c>
      <c r="E6" s="161" t="s">
        <v>157</v>
      </c>
      <c r="F6" s="162"/>
      <c r="G6" s="162"/>
      <c r="H6" s="162"/>
      <c r="I6" s="162"/>
      <c r="J6" s="162"/>
      <c r="K6" s="162"/>
      <c r="L6" s="163"/>
    </row>
    <row r="7" spans="1:12" s="15" customFormat="1" ht="15.75">
      <c r="A7" s="66" t="s">
        <v>63</v>
      </c>
      <c r="B7" s="64" t="s">
        <v>94</v>
      </c>
      <c r="C7" s="78" t="s">
        <v>92</v>
      </c>
      <c r="D7" s="59" t="s">
        <v>152</v>
      </c>
      <c r="E7" s="90" t="s">
        <v>144</v>
      </c>
      <c r="F7" s="158" t="s">
        <v>155</v>
      </c>
      <c r="G7" s="159"/>
      <c r="H7" s="159"/>
      <c r="I7" s="159"/>
      <c r="J7" s="159"/>
      <c r="K7" s="159"/>
      <c r="L7" s="160"/>
    </row>
    <row r="8" spans="1:12" s="15" customFormat="1" ht="15.75">
      <c r="A8" s="66"/>
      <c r="B8" s="64"/>
      <c r="C8" s="78" t="s">
        <v>143</v>
      </c>
      <c r="D8" s="59"/>
      <c r="E8" s="95" t="s">
        <v>95</v>
      </c>
      <c r="F8" s="165" t="s">
        <v>169</v>
      </c>
      <c r="G8" s="166"/>
      <c r="H8" s="154" t="s">
        <v>160</v>
      </c>
      <c r="I8" s="155"/>
      <c r="J8" s="156"/>
      <c r="K8" s="154" t="s">
        <v>161</v>
      </c>
      <c r="L8" s="157"/>
    </row>
    <row r="9" spans="1:12" s="15" customFormat="1" ht="15.75">
      <c r="A9" s="66"/>
      <c r="B9" s="64"/>
      <c r="C9" s="78"/>
      <c r="D9" s="59"/>
      <c r="E9" s="95" t="s">
        <v>90</v>
      </c>
      <c r="F9" s="100" t="s">
        <v>154</v>
      </c>
      <c r="G9" s="100" t="s">
        <v>151</v>
      </c>
      <c r="H9" s="100" t="s">
        <v>154</v>
      </c>
      <c r="I9" s="100" t="s">
        <v>151</v>
      </c>
      <c r="J9" s="100" t="s">
        <v>168</v>
      </c>
      <c r="K9" s="100" t="s">
        <v>159</v>
      </c>
      <c r="L9" s="111" t="s">
        <v>158</v>
      </c>
    </row>
    <row r="10" spans="1:12" s="15" customFormat="1" ht="15.75">
      <c r="A10" s="84" t="s">
        <v>63</v>
      </c>
      <c r="B10" s="85"/>
      <c r="C10" s="88"/>
      <c r="D10" s="86" t="s">
        <v>153</v>
      </c>
      <c r="E10" s="94"/>
      <c r="F10" s="96" t="s">
        <v>90</v>
      </c>
      <c r="G10" s="96" t="s">
        <v>166</v>
      </c>
      <c r="H10" s="96" t="s">
        <v>90</v>
      </c>
      <c r="I10" s="96" t="s">
        <v>166</v>
      </c>
      <c r="J10" s="99" t="s">
        <v>167</v>
      </c>
      <c r="K10" s="101" t="s">
        <v>90</v>
      </c>
      <c r="L10" s="112" t="s">
        <v>162</v>
      </c>
    </row>
    <row r="11" spans="1:12" s="15" customFormat="1" ht="15.75" customHeight="1">
      <c r="A11" s="14"/>
      <c r="B11" s="82"/>
      <c r="C11" s="20"/>
      <c r="D11" s="20" t="e">
        <f>#REF!+D16</f>
        <v>#REF!</v>
      </c>
      <c r="E11" s="20"/>
      <c r="F11" s="97"/>
      <c r="G11" s="97"/>
      <c r="H11" s="20"/>
      <c r="I11" s="20"/>
      <c r="J11" s="20"/>
      <c r="K11" s="20"/>
      <c r="L11" s="113"/>
    </row>
    <row r="12" spans="1:12" s="15" customFormat="1" ht="15.75" customHeight="1">
      <c r="A12" s="102"/>
      <c r="B12" s="103" t="s">
        <v>89</v>
      </c>
      <c r="C12" s="28"/>
      <c r="D12" s="28"/>
      <c r="E12" s="20"/>
      <c r="F12" s="20"/>
      <c r="G12" s="20"/>
      <c r="H12" s="20"/>
      <c r="I12" s="20"/>
      <c r="J12" s="20"/>
      <c r="K12" s="20"/>
      <c r="L12" s="113"/>
    </row>
    <row r="13" spans="1:12" s="15" customFormat="1" ht="15.75" customHeight="1">
      <c r="A13" s="105"/>
      <c r="B13" s="106"/>
      <c r="C13" s="89"/>
      <c r="D13" s="89"/>
      <c r="E13" s="23"/>
      <c r="F13" s="23"/>
      <c r="G13" s="108"/>
      <c r="H13" s="23"/>
      <c r="I13" s="108"/>
      <c r="J13" s="108"/>
      <c r="K13" s="23"/>
      <c r="L13" s="117"/>
    </row>
    <row r="14" spans="1:12" s="15" customFormat="1" ht="15.75" customHeight="1">
      <c r="A14" s="105"/>
      <c r="B14" s="121" t="s">
        <v>172</v>
      </c>
      <c r="C14" s="89"/>
      <c r="D14" s="89"/>
      <c r="E14" s="23"/>
      <c r="F14" s="23"/>
      <c r="G14" s="108"/>
      <c r="H14" s="23"/>
      <c r="I14" s="108"/>
      <c r="J14" s="108"/>
      <c r="K14" s="23"/>
      <c r="L14" s="117"/>
    </row>
    <row r="15" spans="1:12" s="15" customFormat="1" ht="15.75" customHeight="1">
      <c r="A15" s="105"/>
      <c r="B15" s="110" t="s">
        <v>170</v>
      </c>
      <c r="C15" s="89"/>
      <c r="D15" s="89"/>
      <c r="E15" s="89"/>
      <c r="F15" s="89"/>
      <c r="G15" s="109"/>
      <c r="H15" s="89"/>
      <c r="I15" s="109"/>
      <c r="J15" s="109"/>
      <c r="K15" s="89"/>
      <c r="L15" s="118"/>
    </row>
    <row r="16" spans="1:12" s="15" customFormat="1" ht="15.75" customHeight="1">
      <c r="A16" s="102"/>
      <c r="B16" s="107" t="s">
        <v>171</v>
      </c>
      <c r="C16" s="28"/>
      <c r="D16" s="28"/>
      <c r="E16" s="28"/>
      <c r="F16" s="28"/>
      <c r="G16" s="28"/>
      <c r="H16" s="28"/>
      <c r="I16" s="28"/>
      <c r="J16" s="28"/>
      <c r="K16" s="28"/>
      <c r="L16" s="115"/>
    </row>
    <row r="17" spans="1:12" s="15" customFormat="1" ht="15.75" customHeight="1">
      <c r="A17" s="102"/>
      <c r="B17" s="104" t="s">
        <v>173</v>
      </c>
      <c r="C17" s="28"/>
      <c r="D17" s="28"/>
      <c r="E17" s="20"/>
      <c r="F17" s="20"/>
      <c r="G17" s="20"/>
      <c r="H17" s="20"/>
      <c r="I17" s="20"/>
      <c r="J17" s="20"/>
      <c r="K17" s="20"/>
      <c r="L17" s="113"/>
    </row>
    <row r="18" spans="1:12" s="15" customFormat="1" ht="15.75" customHeight="1">
      <c r="A18" s="105"/>
      <c r="B18" s="106" t="s">
        <v>170</v>
      </c>
      <c r="C18" s="93"/>
      <c r="D18" s="28"/>
      <c r="E18" s="20"/>
      <c r="F18" s="20"/>
      <c r="G18" s="20"/>
      <c r="H18" s="20"/>
      <c r="I18" s="20"/>
      <c r="J18" s="20"/>
      <c r="K18" s="20"/>
      <c r="L18" s="113"/>
    </row>
    <row r="19" spans="1:12" s="15" customFormat="1" ht="15.75" customHeight="1">
      <c r="A19" s="105"/>
      <c r="B19" s="107" t="s">
        <v>171</v>
      </c>
      <c r="C19" s="89"/>
      <c r="D19" s="89"/>
      <c r="E19" s="23"/>
      <c r="F19" s="23"/>
      <c r="G19" s="23"/>
      <c r="H19" s="23"/>
      <c r="I19" s="23"/>
      <c r="J19" s="23"/>
      <c r="K19" s="23"/>
      <c r="L19" s="119"/>
    </row>
    <row r="20" spans="1:12" s="15" customFormat="1" ht="15.75" customHeight="1">
      <c r="A20" s="105"/>
      <c r="B20" s="121" t="s">
        <v>174</v>
      </c>
      <c r="C20" s="89"/>
      <c r="D20" s="89"/>
      <c r="E20" s="23"/>
      <c r="F20" s="23"/>
      <c r="G20" s="23"/>
      <c r="H20" s="23"/>
      <c r="I20" s="23"/>
      <c r="J20" s="23"/>
      <c r="K20" s="23"/>
      <c r="L20" s="119"/>
    </row>
    <row r="21" spans="1:12" s="15" customFormat="1" ht="15.75" customHeight="1">
      <c r="A21" s="105"/>
      <c r="B21" s="110" t="s">
        <v>170</v>
      </c>
      <c r="C21" s="89"/>
      <c r="D21" s="89"/>
      <c r="E21" s="23"/>
      <c r="F21" s="23"/>
      <c r="G21" s="23"/>
      <c r="H21" s="23"/>
      <c r="I21" s="23"/>
      <c r="J21" s="23"/>
      <c r="K21" s="23"/>
      <c r="L21" s="119"/>
    </row>
    <row r="22" spans="1:12" s="15" customFormat="1" ht="15.75" customHeight="1">
      <c r="A22" s="105"/>
      <c r="B22" s="107" t="s">
        <v>171</v>
      </c>
      <c r="C22" s="89"/>
      <c r="D22" s="89"/>
      <c r="E22" s="23"/>
      <c r="F22" s="23"/>
      <c r="G22" s="23"/>
      <c r="H22" s="23"/>
      <c r="I22" s="23"/>
      <c r="J22" s="23"/>
      <c r="K22" s="23"/>
      <c r="L22" s="119"/>
    </row>
    <row r="23" spans="1:12" s="15" customFormat="1" ht="15.75" customHeight="1">
      <c r="A23" s="105"/>
      <c r="B23" s="121" t="s">
        <v>175</v>
      </c>
      <c r="C23" s="89"/>
      <c r="D23" s="89"/>
      <c r="E23" s="23"/>
      <c r="F23" s="23"/>
      <c r="G23" s="23"/>
      <c r="H23" s="23"/>
      <c r="I23" s="23"/>
      <c r="J23" s="23"/>
      <c r="K23" s="23"/>
      <c r="L23" s="119"/>
    </row>
    <row r="24" spans="1:12" s="15" customFormat="1" ht="15.75" customHeight="1">
      <c r="A24" s="105"/>
      <c r="B24" s="110" t="s">
        <v>170</v>
      </c>
      <c r="C24" s="89"/>
      <c r="D24" s="89"/>
      <c r="E24" s="23"/>
      <c r="F24" s="23"/>
      <c r="G24" s="23"/>
      <c r="H24" s="23"/>
      <c r="I24" s="23"/>
      <c r="J24" s="23"/>
      <c r="K24" s="23"/>
      <c r="L24" s="119"/>
    </row>
    <row r="25" spans="1:12" s="15" customFormat="1" ht="15.75" customHeight="1">
      <c r="A25" s="105"/>
      <c r="B25" s="107" t="s">
        <v>171</v>
      </c>
      <c r="C25" s="89"/>
      <c r="D25" s="89"/>
      <c r="E25" s="23"/>
      <c r="F25" s="23"/>
      <c r="G25" s="23"/>
      <c r="H25" s="23"/>
      <c r="I25" s="23"/>
      <c r="J25" s="23"/>
      <c r="K25" s="23"/>
      <c r="L25" s="119"/>
    </row>
    <row r="26" spans="1:12" s="15" customFormat="1" ht="15.75" customHeight="1">
      <c r="A26" s="105"/>
      <c r="B26" s="121" t="s">
        <v>176</v>
      </c>
      <c r="C26" s="89"/>
      <c r="D26" s="89"/>
      <c r="E26" s="23"/>
      <c r="F26" s="23"/>
      <c r="G26" s="23"/>
      <c r="H26" s="23"/>
      <c r="I26" s="23"/>
      <c r="J26" s="23"/>
      <c r="K26" s="23"/>
      <c r="L26" s="119"/>
    </row>
    <row r="27" spans="1:12" s="15" customFormat="1" ht="15.75" customHeight="1">
      <c r="A27" s="105"/>
      <c r="B27" s="110" t="s">
        <v>170</v>
      </c>
      <c r="C27" s="89"/>
      <c r="D27" s="89"/>
      <c r="E27" s="23"/>
      <c r="F27" s="23"/>
      <c r="G27" s="23"/>
      <c r="H27" s="23"/>
      <c r="I27" s="23"/>
      <c r="J27" s="23"/>
      <c r="K27" s="23"/>
      <c r="L27" s="119"/>
    </row>
    <row r="28" spans="1:12" s="15" customFormat="1" ht="15.75" customHeight="1">
      <c r="A28" s="105"/>
      <c r="B28" s="107" t="s">
        <v>171</v>
      </c>
      <c r="C28" s="89"/>
      <c r="D28" s="89"/>
      <c r="E28" s="23"/>
      <c r="F28" s="23"/>
      <c r="G28" s="23"/>
      <c r="H28" s="23"/>
      <c r="I28" s="23"/>
      <c r="J28" s="23"/>
      <c r="K28" s="23"/>
      <c r="L28" s="119"/>
    </row>
    <row r="29" spans="1:2" ht="15.75">
      <c r="A29" s="91"/>
      <c r="B29" s="92"/>
    </row>
    <row r="30" spans="1:2" ht="15.75">
      <c r="A30" s="91"/>
      <c r="B30" s="123" t="s">
        <v>177</v>
      </c>
    </row>
    <row r="31" spans="1:2" ht="15.75">
      <c r="A31" s="91"/>
      <c r="B31" s="122" t="s">
        <v>178</v>
      </c>
    </row>
    <row r="32" spans="1:2" ht="15">
      <c r="A32" s="91"/>
      <c r="B32" s="61"/>
    </row>
    <row r="33" spans="1:2" ht="15">
      <c r="A33" s="91"/>
      <c r="B33" s="61"/>
    </row>
    <row r="34" spans="1:2" ht="15">
      <c r="A34" s="91"/>
      <c r="B34" s="61"/>
    </row>
    <row r="35" spans="1:2" ht="15">
      <c r="A35" s="91"/>
      <c r="B35" s="61"/>
    </row>
    <row r="36" spans="1:2" ht="15">
      <c r="A36" s="91"/>
      <c r="B36" s="61"/>
    </row>
    <row r="37" spans="1:2" ht="15">
      <c r="A37" s="91"/>
      <c r="B37" s="61"/>
    </row>
    <row r="38" spans="1:2" ht="15">
      <c r="A38" s="91"/>
      <c r="B38" s="61"/>
    </row>
    <row r="39" spans="1:2" ht="15">
      <c r="A39" s="91"/>
      <c r="B39" s="61"/>
    </row>
    <row r="40" spans="1:2" ht="15">
      <c r="A40" s="91"/>
      <c r="B40" s="61"/>
    </row>
    <row r="41" spans="1:2" ht="15">
      <c r="A41" s="91"/>
      <c r="B41" s="61"/>
    </row>
    <row r="42" spans="1:2" ht="15">
      <c r="A42" s="91"/>
      <c r="B42" s="61"/>
    </row>
    <row r="43" spans="1:2" ht="15">
      <c r="A43" s="91"/>
      <c r="B43" s="61"/>
    </row>
    <row r="44" spans="1:2" ht="15">
      <c r="A44" s="91"/>
      <c r="B44" s="61"/>
    </row>
    <row r="45" spans="1:2" ht="15">
      <c r="A45" s="91"/>
      <c r="B45" s="61"/>
    </row>
    <row r="46" spans="1:2" ht="15">
      <c r="A46" s="91"/>
      <c r="B46" s="61"/>
    </row>
    <row r="47" spans="1:2" ht="15">
      <c r="A47" s="91"/>
      <c r="B47" s="61"/>
    </row>
    <row r="48" spans="1:2" ht="15">
      <c r="A48" s="91"/>
      <c r="B48" s="61"/>
    </row>
    <row r="49" spans="1:2" ht="15">
      <c r="A49" s="91"/>
      <c r="B49" s="61"/>
    </row>
    <row r="50" spans="1:2" ht="15">
      <c r="A50" s="91"/>
      <c r="B50" s="61"/>
    </row>
    <row r="51" spans="1:2" ht="15">
      <c r="A51" s="91"/>
      <c r="B51" s="61"/>
    </row>
    <row r="52" spans="1:2" ht="15">
      <c r="A52" s="91"/>
      <c r="B52" s="61"/>
    </row>
    <row r="53" spans="1:2" ht="15">
      <c r="A53" s="91"/>
      <c r="B53" s="61"/>
    </row>
    <row r="54" spans="1:2" ht="15">
      <c r="A54" s="91"/>
      <c r="B54" s="61"/>
    </row>
    <row r="55" spans="1:2" ht="15">
      <c r="A55" s="91"/>
      <c r="B55" s="61"/>
    </row>
    <row r="56" spans="1:2" ht="15">
      <c r="A56" s="91"/>
      <c r="B56" s="61"/>
    </row>
    <row r="57" spans="1:2" ht="15">
      <c r="A57" s="91"/>
      <c r="B57" s="61"/>
    </row>
    <row r="58" spans="1:2" ht="15">
      <c r="A58" s="91"/>
      <c r="B58" s="61"/>
    </row>
    <row r="59" spans="1:2" ht="15">
      <c r="A59" s="91"/>
      <c r="B59" s="61"/>
    </row>
    <row r="60" spans="1:2" ht="15">
      <c r="A60" s="91"/>
      <c r="B60" s="61"/>
    </row>
    <row r="61" spans="1:2" ht="15">
      <c r="A61" s="91"/>
      <c r="B61" s="61"/>
    </row>
    <row r="62" spans="1:2" ht="15">
      <c r="A62" s="91"/>
      <c r="B62" s="61"/>
    </row>
    <row r="63" spans="1:2" ht="15">
      <c r="A63" s="91"/>
      <c r="B63" s="61"/>
    </row>
    <row r="64" spans="1:2" ht="15">
      <c r="A64" s="91"/>
      <c r="B64" s="61"/>
    </row>
    <row r="65" spans="1:2" ht="15">
      <c r="A65" s="91"/>
      <c r="B65" s="61"/>
    </row>
    <row r="66" spans="1:2" ht="15">
      <c r="A66" s="91"/>
      <c r="B66" s="61"/>
    </row>
    <row r="67" spans="1:2" ht="15">
      <c r="A67" s="91"/>
      <c r="B67" s="61"/>
    </row>
    <row r="68" spans="1:2" ht="15">
      <c r="A68" s="91"/>
      <c r="B68" s="61"/>
    </row>
    <row r="69" spans="1:2" ht="15">
      <c r="A69" s="91"/>
      <c r="B69" s="61"/>
    </row>
    <row r="70" spans="1:2" ht="15">
      <c r="A70" s="91"/>
      <c r="B70" s="61"/>
    </row>
    <row r="71" spans="1:2" ht="15">
      <c r="A71" s="91"/>
      <c r="B71" s="61"/>
    </row>
    <row r="72" spans="1:2" ht="15">
      <c r="A72" s="91"/>
      <c r="B72" s="61"/>
    </row>
    <row r="73" spans="1:2" ht="15">
      <c r="A73" s="91"/>
      <c r="B73" s="61"/>
    </row>
    <row r="74" spans="1:2" ht="15">
      <c r="A74" s="91"/>
      <c r="B74" s="61"/>
    </row>
    <row r="75" spans="1:2" ht="15">
      <c r="A75" s="91"/>
      <c r="B75" s="61"/>
    </row>
    <row r="76" spans="1:2" ht="15">
      <c r="A76" s="91"/>
      <c r="B76" s="61"/>
    </row>
    <row r="77" spans="1:2" ht="15">
      <c r="A77" s="91"/>
      <c r="B77" s="61"/>
    </row>
    <row r="78" spans="1:2" ht="15">
      <c r="A78" s="91"/>
      <c r="B78" s="61"/>
    </row>
    <row r="79" spans="1:2" ht="15">
      <c r="A79" s="91"/>
      <c r="B79" s="61"/>
    </row>
    <row r="80" spans="1:2" ht="15">
      <c r="A80" s="91"/>
      <c r="B80" s="61"/>
    </row>
    <row r="81" spans="1:2" ht="15">
      <c r="A81" s="91"/>
      <c r="B81" s="61"/>
    </row>
    <row r="82" spans="1:2" ht="15">
      <c r="A82" s="91"/>
      <c r="B82" s="61"/>
    </row>
    <row r="83" spans="1:2" ht="15">
      <c r="A83" s="91"/>
      <c r="B83" s="61"/>
    </row>
    <row r="84" spans="1:2" ht="15">
      <c r="A84" s="91"/>
      <c r="B84" s="61"/>
    </row>
    <row r="85" spans="1:2" ht="15">
      <c r="A85" s="91"/>
      <c r="B85" s="61"/>
    </row>
    <row r="86" spans="1:2" ht="15">
      <c r="A86" s="91"/>
      <c r="B86" s="61"/>
    </row>
    <row r="87" spans="1:2" ht="15">
      <c r="A87" s="91"/>
      <c r="B87" s="61"/>
    </row>
    <row r="88" spans="1:2" ht="15">
      <c r="A88" s="91"/>
      <c r="B88" s="61"/>
    </row>
    <row r="89" spans="1:2" ht="15">
      <c r="A89" s="91"/>
      <c r="B89" s="61"/>
    </row>
    <row r="90" spans="1:2" ht="15">
      <c r="A90" s="91"/>
      <c r="B90" s="61"/>
    </row>
    <row r="91" spans="1:2" ht="15">
      <c r="A91" s="91"/>
      <c r="B91" s="61"/>
    </row>
    <row r="92" spans="1:2" ht="15">
      <c r="A92" s="91"/>
      <c r="B92" s="61"/>
    </row>
    <row r="93" spans="1:2" ht="15">
      <c r="A93" s="91"/>
      <c r="B93" s="61"/>
    </row>
    <row r="94" spans="1:2" ht="15">
      <c r="A94" s="91"/>
      <c r="B94" s="61"/>
    </row>
    <row r="95" spans="1:2" ht="15">
      <c r="A95" s="91"/>
      <c r="B95" s="61"/>
    </row>
    <row r="96" spans="1:2" ht="15">
      <c r="A96" s="91"/>
      <c r="B96" s="61"/>
    </row>
    <row r="97" spans="1:2" ht="15">
      <c r="A97" s="91"/>
      <c r="B97" s="61"/>
    </row>
    <row r="98" spans="1:2" ht="15">
      <c r="A98" s="91"/>
      <c r="B98" s="61"/>
    </row>
    <row r="99" spans="1:2" ht="15">
      <c r="A99" s="91"/>
      <c r="B99" s="61"/>
    </row>
    <row r="100" spans="1:2" ht="15">
      <c r="A100" s="91"/>
      <c r="B100" s="61"/>
    </row>
    <row r="101" spans="1:2" ht="15">
      <c r="A101" s="91"/>
      <c r="B101" s="61"/>
    </row>
    <row r="102" spans="1:2" ht="15">
      <c r="A102" s="91"/>
      <c r="B102" s="61"/>
    </row>
    <row r="103" spans="1:2" ht="15">
      <c r="A103" s="91"/>
      <c r="B103" s="61"/>
    </row>
    <row r="104" spans="1:2" ht="15">
      <c r="A104" s="91"/>
      <c r="B104" s="61"/>
    </row>
    <row r="105" spans="1:2" ht="15">
      <c r="A105" s="91"/>
      <c r="B105" s="61"/>
    </row>
    <row r="106" spans="1:2" ht="15">
      <c r="A106" s="91"/>
      <c r="B106" s="61"/>
    </row>
    <row r="107" spans="1:2" ht="15">
      <c r="A107" s="91"/>
      <c r="B107" s="61"/>
    </row>
    <row r="108" spans="1:2" ht="15">
      <c r="A108" s="91"/>
      <c r="B108" s="61"/>
    </row>
    <row r="109" spans="1:2" ht="15">
      <c r="A109" s="91"/>
      <c r="B109" s="61"/>
    </row>
    <row r="110" spans="1:2" ht="15">
      <c r="A110" s="91"/>
      <c r="B110" s="61"/>
    </row>
    <row r="111" spans="1:2" ht="15">
      <c r="A111" s="91"/>
      <c r="B111" s="61"/>
    </row>
    <row r="112" spans="1:2" ht="15">
      <c r="A112" s="91"/>
      <c r="B112" s="61"/>
    </row>
    <row r="113" spans="1:2" ht="15">
      <c r="A113" s="91"/>
      <c r="B113" s="61"/>
    </row>
    <row r="114" spans="1:2" ht="15">
      <c r="A114" s="91"/>
      <c r="B114" s="61"/>
    </row>
    <row r="115" spans="1:2" ht="15">
      <c r="A115" s="91"/>
      <c r="B115" s="61"/>
    </row>
    <row r="116" spans="1:2" ht="15">
      <c r="A116" s="91"/>
      <c r="B116" s="61"/>
    </row>
    <row r="117" spans="1:2" ht="15">
      <c r="A117" s="91"/>
      <c r="B117" s="61"/>
    </row>
    <row r="118" spans="1:2" ht="15">
      <c r="A118" s="91"/>
      <c r="B118" s="61"/>
    </row>
    <row r="119" spans="1:2" ht="15">
      <c r="A119" s="91"/>
      <c r="B119" s="61"/>
    </row>
    <row r="120" spans="1:2" ht="15">
      <c r="A120" s="91"/>
      <c r="B120" s="61"/>
    </row>
    <row r="121" spans="1:2" ht="15">
      <c r="A121" s="91"/>
      <c r="B121" s="61"/>
    </row>
    <row r="122" spans="1:2" ht="15">
      <c r="A122" s="91"/>
      <c r="B122" s="61"/>
    </row>
    <row r="123" spans="1:2" ht="15">
      <c r="A123" s="91"/>
      <c r="B123" s="61"/>
    </row>
    <row r="124" spans="1:2" ht="15">
      <c r="A124" s="91"/>
      <c r="B124" s="61"/>
    </row>
    <row r="125" spans="1:2" ht="15">
      <c r="A125" s="91"/>
      <c r="B125" s="61"/>
    </row>
    <row r="126" spans="1:2" ht="15">
      <c r="A126" s="91"/>
      <c r="B126" s="61"/>
    </row>
    <row r="127" spans="1:2" ht="15">
      <c r="A127" s="91"/>
      <c r="B127" s="61"/>
    </row>
    <row r="128" spans="1:2" ht="15">
      <c r="A128" s="91"/>
      <c r="B128" s="61"/>
    </row>
    <row r="129" spans="1:2" ht="15">
      <c r="A129" s="91"/>
      <c r="B129" s="61"/>
    </row>
    <row r="130" spans="1:2" ht="15">
      <c r="A130" s="91"/>
      <c r="B130" s="61"/>
    </row>
    <row r="131" spans="1:2" ht="15">
      <c r="A131" s="91"/>
      <c r="B131" s="61"/>
    </row>
    <row r="132" spans="1:2" ht="15">
      <c r="A132" s="91"/>
      <c r="B132" s="61"/>
    </row>
    <row r="133" spans="1:2" ht="15">
      <c r="A133" s="91"/>
      <c r="B133" s="61"/>
    </row>
    <row r="134" spans="1:2" ht="15">
      <c r="A134" s="91"/>
      <c r="B134" s="61"/>
    </row>
    <row r="135" spans="1:2" ht="15">
      <c r="A135" s="91"/>
      <c r="B135" s="61"/>
    </row>
    <row r="136" spans="1:2" ht="15">
      <c r="A136" s="91"/>
      <c r="B136" s="61"/>
    </row>
    <row r="137" spans="1:2" ht="15">
      <c r="A137" s="91"/>
      <c r="B137" s="61"/>
    </row>
    <row r="138" spans="1:2" ht="15">
      <c r="A138" s="91"/>
      <c r="B138" s="61"/>
    </row>
    <row r="139" spans="1:2" ht="15">
      <c r="A139" s="91"/>
      <c r="B139" s="61"/>
    </row>
    <row r="140" spans="1:2" ht="15">
      <c r="A140" s="91"/>
      <c r="B140" s="61"/>
    </row>
    <row r="141" spans="1:2" ht="15">
      <c r="A141" s="91"/>
      <c r="B141" s="61"/>
    </row>
    <row r="142" spans="1:2" ht="15">
      <c r="A142" s="91"/>
      <c r="B142" s="61"/>
    </row>
    <row r="143" spans="1:2" ht="15">
      <c r="A143" s="91"/>
      <c r="B143" s="61"/>
    </row>
    <row r="144" spans="1:2" ht="15">
      <c r="A144" s="91"/>
      <c r="B144" s="61"/>
    </row>
    <row r="145" spans="1:2" ht="15">
      <c r="A145" s="91"/>
      <c r="B145" s="61"/>
    </row>
    <row r="146" spans="1:2" ht="15">
      <c r="A146" s="91"/>
      <c r="B146" s="61"/>
    </row>
    <row r="147" spans="1:2" ht="15">
      <c r="A147" s="91"/>
      <c r="B147" s="61"/>
    </row>
    <row r="148" spans="1:2" ht="15">
      <c r="A148" s="91"/>
      <c r="B148" s="61"/>
    </row>
    <row r="149" spans="1:2" ht="15">
      <c r="A149" s="91"/>
      <c r="B149" s="61"/>
    </row>
    <row r="150" spans="1:2" ht="15">
      <c r="A150" s="91"/>
      <c r="B150" s="61"/>
    </row>
    <row r="151" spans="1:2" ht="15">
      <c r="A151" s="91"/>
      <c r="B151" s="61"/>
    </row>
    <row r="152" spans="1:2" ht="15">
      <c r="A152" s="91"/>
      <c r="B152" s="61"/>
    </row>
    <row r="153" spans="1:2" ht="15">
      <c r="A153" s="91"/>
      <c r="B153" s="61"/>
    </row>
    <row r="154" spans="1:2" ht="15">
      <c r="A154" s="91"/>
      <c r="B154" s="61"/>
    </row>
    <row r="155" spans="1:2" ht="15">
      <c r="A155" s="91"/>
      <c r="B155" s="61"/>
    </row>
    <row r="156" spans="1:2" ht="15">
      <c r="A156" s="91"/>
      <c r="B156" s="61"/>
    </row>
    <row r="157" spans="1:2" ht="15">
      <c r="A157" s="91"/>
      <c r="B157" s="61"/>
    </row>
    <row r="158" spans="1:2" ht="15">
      <c r="A158" s="91"/>
      <c r="B158" s="61"/>
    </row>
    <row r="159" spans="1:2" ht="15">
      <c r="A159" s="91"/>
      <c r="B159" s="61"/>
    </row>
    <row r="160" spans="1:2" ht="15">
      <c r="A160" s="91"/>
      <c r="B160" s="61"/>
    </row>
    <row r="161" spans="1:2" ht="15">
      <c r="A161" s="91"/>
      <c r="B161" s="61"/>
    </row>
    <row r="162" spans="1:2" ht="15">
      <c r="A162" s="91"/>
      <c r="B162" s="61"/>
    </row>
    <row r="163" spans="1:2" ht="15">
      <c r="A163" s="91"/>
      <c r="B163" s="61"/>
    </row>
    <row r="164" spans="1:2" ht="15">
      <c r="A164" s="91"/>
      <c r="B164" s="61"/>
    </row>
    <row r="165" spans="1:2" ht="15">
      <c r="A165" s="91"/>
      <c r="B165" s="61"/>
    </row>
    <row r="166" spans="1:2" ht="15">
      <c r="A166" s="91"/>
      <c r="B166" s="61"/>
    </row>
    <row r="167" spans="1:2" ht="15">
      <c r="A167" s="91"/>
      <c r="B167" s="61"/>
    </row>
    <row r="168" spans="1:2" ht="15">
      <c r="A168" s="91"/>
      <c r="B168" s="61"/>
    </row>
    <row r="169" spans="1:2" ht="15">
      <c r="A169" s="91"/>
      <c r="B169" s="61"/>
    </row>
    <row r="170" spans="1:2" ht="15">
      <c r="A170" s="91"/>
      <c r="B170" s="61"/>
    </row>
    <row r="171" spans="1:2" ht="15">
      <c r="A171" s="91"/>
      <c r="B171" s="61"/>
    </row>
    <row r="172" spans="1:2" ht="15">
      <c r="A172" s="91"/>
      <c r="B172" s="61"/>
    </row>
    <row r="173" spans="1:2" ht="15">
      <c r="A173" s="91"/>
      <c r="B173" s="61"/>
    </row>
    <row r="174" spans="1:2" ht="15">
      <c r="A174" s="91"/>
      <c r="B174" s="61"/>
    </row>
    <row r="175" spans="1:2" ht="15">
      <c r="A175" s="91"/>
      <c r="B175" s="61"/>
    </row>
    <row r="176" spans="1:2" ht="15">
      <c r="A176" s="91"/>
      <c r="B176" s="61"/>
    </row>
    <row r="177" spans="1:2" ht="15">
      <c r="A177" s="91"/>
      <c r="B177" s="61"/>
    </row>
    <row r="178" spans="1:2" ht="15">
      <c r="A178" s="91"/>
      <c r="B178" s="61"/>
    </row>
    <row r="179" spans="1:2" ht="15">
      <c r="A179" s="91"/>
      <c r="B179" s="61"/>
    </row>
    <row r="180" spans="1:2" ht="15">
      <c r="A180" s="91"/>
      <c r="B180" s="61"/>
    </row>
    <row r="181" spans="1:2" ht="15">
      <c r="A181" s="91"/>
      <c r="B181" s="61"/>
    </row>
    <row r="182" spans="1:2" ht="15">
      <c r="A182" s="91"/>
      <c r="B182" s="61"/>
    </row>
    <row r="183" spans="1:2" ht="15">
      <c r="A183" s="91"/>
      <c r="B183" s="61"/>
    </row>
    <row r="184" spans="1:2" ht="15">
      <c r="A184" s="91"/>
      <c r="B184" s="61"/>
    </row>
    <row r="185" spans="1:2" ht="15">
      <c r="A185" s="91"/>
      <c r="B185" s="61"/>
    </row>
    <row r="186" spans="1:2" ht="15">
      <c r="A186" s="91"/>
      <c r="B186" s="61"/>
    </row>
    <row r="187" spans="1:2" ht="15">
      <c r="A187" s="91"/>
      <c r="B187" s="61"/>
    </row>
    <row r="188" spans="1:2" ht="15">
      <c r="A188" s="91"/>
      <c r="B188" s="61"/>
    </row>
    <row r="189" spans="1:2" ht="15">
      <c r="A189" s="91"/>
      <c r="B189" s="61"/>
    </row>
    <row r="190" spans="1:2" ht="15">
      <c r="A190" s="91"/>
      <c r="B190" s="61"/>
    </row>
    <row r="191" spans="1:2" ht="15">
      <c r="A191" s="91"/>
      <c r="B191" s="61"/>
    </row>
    <row r="192" spans="1:2" ht="15">
      <c r="A192" s="91"/>
      <c r="B192" s="61"/>
    </row>
    <row r="193" spans="1:2" ht="15">
      <c r="A193" s="91"/>
      <c r="B193" s="61"/>
    </row>
    <row r="194" spans="1:2" ht="15">
      <c r="A194" s="91"/>
      <c r="B194" s="61"/>
    </row>
    <row r="195" spans="1:2" ht="15">
      <c r="A195" s="91"/>
      <c r="B195" s="61"/>
    </row>
    <row r="196" spans="1:2" ht="15">
      <c r="A196" s="91"/>
      <c r="B196" s="91"/>
    </row>
    <row r="197" spans="1:2" ht="15">
      <c r="A197" s="91"/>
      <c r="B197" s="91"/>
    </row>
    <row r="198" spans="1:2" ht="15">
      <c r="A198" s="91"/>
      <c r="B198" s="91"/>
    </row>
    <row r="199" spans="1:2" ht="15">
      <c r="A199" s="91"/>
      <c r="B199" s="91"/>
    </row>
    <row r="200" spans="1:2" ht="15">
      <c r="A200" s="91"/>
      <c r="B200" s="91"/>
    </row>
    <row r="201" spans="1:2" ht="15">
      <c r="A201" s="91"/>
      <c r="B201" s="91"/>
    </row>
    <row r="202" spans="1:2" ht="15">
      <c r="A202" s="91"/>
      <c r="B202" s="91"/>
    </row>
    <row r="203" spans="1:2" ht="15">
      <c r="A203" s="91"/>
      <c r="B203" s="91"/>
    </row>
    <row r="204" spans="1:2" ht="15">
      <c r="A204" s="91"/>
      <c r="B204" s="91"/>
    </row>
    <row r="205" spans="1:2" ht="15">
      <c r="A205" s="91"/>
      <c r="B205" s="91"/>
    </row>
    <row r="206" spans="1:2" ht="15">
      <c r="A206" s="91"/>
      <c r="B206" s="91"/>
    </row>
    <row r="207" spans="1:2" ht="15">
      <c r="A207" s="91"/>
      <c r="B207" s="91"/>
    </row>
    <row r="208" spans="1:2" ht="15">
      <c r="A208" s="91"/>
      <c r="B208" s="91"/>
    </row>
    <row r="209" spans="1:2" ht="15">
      <c r="A209" s="91"/>
      <c r="B209" s="91"/>
    </row>
    <row r="210" spans="1:2" ht="15">
      <c r="A210" s="91"/>
      <c r="B210" s="91"/>
    </row>
    <row r="211" spans="1:2" ht="15">
      <c r="A211" s="91"/>
      <c r="B211" s="91"/>
    </row>
    <row r="212" spans="1:2" ht="15">
      <c r="A212" s="91"/>
      <c r="B212" s="91"/>
    </row>
    <row r="213" spans="1:2" ht="15">
      <c r="A213" s="91"/>
      <c r="B213" s="91"/>
    </row>
    <row r="214" spans="1:2" ht="15">
      <c r="A214" s="91"/>
      <c r="B214" s="91"/>
    </row>
    <row r="215" spans="1:2" ht="15">
      <c r="A215" s="91"/>
      <c r="B215" s="91"/>
    </row>
    <row r="216" spans="1:2" ht="15">
      <c r="A216" s="91"/>
      <c r="B216" s="91"/>
    </row>
    <row r="217" spans="1:2" ht="15">
      <c r="A217" s="91"/>
      <c r="B217" s="91"/>
    </row>
    <row r="218" spans="1:2" ht="15">
      <c r="A218" s="91"/>
      <c r="B218" s="91"/>
    </row>
    <row r="219" spans="1:2" ht="15">
      <c r="A219" s="91"/>
      <c r="B219" s="91"/>
    </row>
    <row r="220" spans="1:2" ht="15">
      <c r="A220" s="91"/>
      <c r="B220" s="91"/>
    </row>
    <row r="221" spans="1:2" ht="15">
      <c r="A221" s="91"/>
      <c r="B221" s="91"/>
    </row>
    <row r="222" spans="1:2" ht="15">
      <c r="A222" s="91"/>
      <c r="B222" s="91"/>
    </row>
    <row r="223" spans="1:2" ht="15">
      <c r="A223" s="91"/>
      <c r="B223" s="91"/>
    </row>
    <row r="224" spans="1:2" ht="15">
      <c r="A224" s="91"/>
      <c r="B224" s="91"/>
    </row>
    <row r="225" spans="1:2" ht="15">
      <c r="A225" s="91"/>
      <c r="B225" s="91"/>
    </row>
    <row r="226" spans="1:2" ht="15">
      <c r="A226" s="91"/>
      <c r="B226" s="91"/>
    </row>
    <row r="227" spans="1:2" ht="15">
      <c r="A227" s="91"/>
      <c r="B227" s="91"/>
    </row>
    <row r="228" spans="1:2" ht="15">
      <c r="A228" s="91"/>
      <c r="B228" s="91"/>
    </row>
    <row r="229" spans="1:2" ht="15">
      <c r="A229" s="91"/>
      <c r="B229" s="91"/>
    </row>
    <row r="230" spans="1:2" ht="15">
      <c r="A230" s="91"/>
      <c r="B230" s="91"/>
    </row>
    <row r="231" spans="1:2" ht="15">
      <c r="A231" s="91"/>
      <c r="B231" s="91"/>
    </row>
    <row r="232" spans="1:2" ht="15">
      <c r="A232" s="91"/>
      <c r="B232" s="91"/>
    </row>
    <row r="233" spans="1:2" ht="15">
      <c r="A233" s="91"/>
      <c r="B233" s="91"/>
    </row>
    <row r="234" spans="1:2" ht="15">
      <c r="A234" s="91"/>
      <c r="B234" s="91"/>
    </row>
    <row r="235" spans="1:2" ht="15">
      <c r="A235" s="91"/>
      <c r="B235" s="91"/>
    </row>
    <row r="236" spans="1:2" ht="15">
      <c r="A236" s="91"/>
      <c r="B236" s="91"/>
    </row>
    <row r="237" spans="1:2" ht="15">
      <c r="A237" s="91"/>
      <c r="B237" s="91"/>
    </row>
    <row r="238" spans="1:2" ht="15">
      <c r="A238" s="91"/>
      <c r="B238" s="91"/>
    </row>
  </sheetData>
  <mergeCells count="7">
    <mergeCell ref="F8:G8"/>
    <mergeCell ref="H8:J8"/>
    <mergeCell ref="K8:L8"/>
    <mergeCell ref="A3:L3"/>
    <mergeCell ref="B4:L4"/>
    <mergeCell ref="E6:L6"/>
    <mergeCell ref="F7:L7"/>
  </mergeCells>
  <printOptions/>
  <pageMargins left="0" right="0" top="0.5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7"/>
  <sheetViews>
    <sheetView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" sqref="B4"/>
    </sheetView>
  </sheetViews>
  <sheetFormatPr defaultColWidth="8.796875" defaultRowHeight="15"/>
  <cols>
    <col min="1" max="1" width="4.09765625" style="0" customWidth="1"/>
    <col min="2" max="2" width="19.8984375" style="0" customWidth="1"/>
    <col min="3" max="3" width="8" style="0" customWidth="1"/>
    <col min="4" max="4" width="6.8984375" style="0" customWidth="1"/>
    <col min="5" max="5" width="7.09765625" style="0" customWidth="1"/>
    <col min="6" max="6" width="7.19921875" style="0" customWidth="1"/>
    <col min="7" max="8" width="7.59765625" style="0" customWidth="1"/>
    <col min="9" max="9" width="6.59765625" style="0" customWidth="1"/>
    <col min="10" max="10" width="6.09765625" style="0" customWidth="1"/>
    <col min="11" max="11" width="6.19921875" style="0" customWidth="1"/>
    <col min="12" max="12" width="6.59765625" style="0" customWidth="1"/>
    <col min="13" max="13" width="6.19921875" style="0" customWidth="1"/>
    <col min="14" max="14" width="7.3984375" style="0" customWidth="1"/>
  </cols>
  <sheetData>
    <row r="2" ht="15.75">
      <c r="A2" s="15" t="s">
        <v>88</v>
      </c>
    </row>
    <row r="4" spans="1:14" ht="15.75">
      <c r="A4" s="43" t="s">
        <v>67</v>
      </c>
      <c r="B4" s="44" t="s">
        <v>68</v>
      </c>
      <c r="C4" s="167" t="s">
        <v>79</v>
      </c>
      <c r="D4" s="169"/>
      <c r="E4" s="167" t="s">
        <v>72</v>
      </c>
      <c r="F4" s="168"/>
      <c r="G4" s="168"/>
      <c r="H4" s="168"/>
      <c r="I4" s="168"/>
      <c r="J4" s="168"/>
      <c r="K4" s="168"/>
      <c r="L4" s="168"/>
      <c r="M4" s="168"/>
      <c r="N4" s="168"/>
    </row>
    <row r="5" spans="1:14" ht="15.75">
      <c r="A5" s="14"/>
      <c r="B5" s="19"/>
      <c r="C5" s="52" t="s">
        <v>82</v>
      </c>
      <c r="D5" s="53" t="s">
        <v>83</v>
      </c>
      <c r="E5" s="170" t="s">
        <v>76</v>
      </c>
      <c r="F5" s="171"/>
      <c r="G5" s="170" t="s">
        <v>77</v>
      </c>
      <c r="H5" s="171"/>
      <c r="I5" s="170" t="s">
        <v>78</v>
      </c>
      <c r="J5" s="172"/>
      <c r="K5" s="172" t="s">
        <v>71</v>
      </c>
      <c r="L5" s="171"/>
      <c r="M5" s="170" t="s">
        <v>65</v>
      </c>
      <c r="N5" s="172"/>
    </row>
    <row r="6" spans="1:14" ht="15.75">
      <c r="A6" s="14"/>
      <c r="B6" s="19"/>
      <c r="C6" s="45"/>
      <c r="D6" s="3"/>
      <c r="E6" s="46" t="s">
        <v>84</v>
      </c>
      <c r="F6" s="46" t="s">
        <v>85</v>
      </c>
      <c r="G6" s="46" t="s">
        <v>84</v>
      </c>
      <c r="H6" s="46" t="s">
        <v>85</v>
      </c>
      <c r="I6" s="46" t="s">
        <v>84</v>
      </c>
      <c r="J6" s="46" t="s">
        <v>85</v>
      </c>
      <c r="K6" s="46" t="s">
        <v>84</v>
      </c>
      <c r="L6" s="46" t="s">
        <v>85</v>
      </c>
      <c r="M6" s="46" t="s">
        <v>84</v>
      </c>
      <c r="N6" s="46" t="s">
        <v>85</v>
      </c>
    </row>
    <row r="7" spans="1:14" ht="15.75">
      <c r="A7" s="14"/>
      <c r="B7" s="19"/>
      <c r="C7" s="45"/>
      <c r="D7" s="3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.75">
      <c r="A8" s="14"/>
      <c r="B8" s="51" t="s">
        <v>0</v>
      </c>
      <c r="C8" s="45">
        <f>SUM(C10:C62)</f>
        <v>7069</v>
      </c>
      <c r="D8" s="45">
        <f aca="true" t="shared" si="0" ref="D8:N8">SUM(D10:D62)</f>
        <v>4554</v>
      </c>
      <c r="E8" s="45">
        <f t="shared" si="0"/>
        <v>1178</v>
      </c>
      <c r="F8" s="45">
        <f t="shared" si="0"/>
        <v>2923</v>
      </c>
      <c r="G8" s="45">
        <f t="shared" si="0"/>
        <v>86</v>
      </c>
      <c r="H8" s="45">
        <f t="shared" si="0"/>
        <v>230</v>
      </c>
      <c r="I8" s="45">
        <f t="shared" si="0"/>
        <v>15</v>
      </c>
      <c r="J8" s="45">
        <f t="shared" si="0"/>
        <v>16</v>
      </c>
      <c r="K8" s="45">
        <f t="shared" si="0"/>
        <v>80</v>
      </c>
      <c r="L8" s="45">
        <f t="shared" si="0"/>
        <v>178</v>
      </c>
      <c r="M8" s="45">
        <f t="shared" si="0"/>
        <v>102</v>
      </c>
      <c r="N8" s="45">
        <f t="shared" si="0"/>
        <v>350</v>
      </c>
    </row>
    <row r="9" spans="1:14" ht="15.75">
      <c r="A9" s="14"/>
      <c r="B9" s="51"/>
      <c r="C9" s="45"/>
      <c r="D9" s="3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ht="15.75">
      <c r="A10" s="4">
        <v>1</v>
      </c>
      <c r="B10" s="32" t="s">
        <v>1</v>
      </c>
      <c r="C10" s="47">
        <v>342</v>
      </c>
      <c r="D10" s="21">
        <f aca="true" t="shared" si="1" ref="D10:D16">F10+H10+J10+N10+L10</f>
        <v>340</v>
      </c>
      <c r="E10" s="21"/>
      <c r="F10" s="2">
        <v>306</v>
      </c>
      <c r="G10" s="2"/>
      <c r="H10" s="2">
        <v>16</v>
      </c>
      <c r="I10" s="2"/>
      <c r="J10" s="2">
        <v>1</v>
      </c>
      <c r="K10" s="2"/>
      <c r="L10" s="2">
        <v>6</v>
      </c>
      <c r="M10" s="2"/>
      <c r="N10" s="2">
        <v>11</v>
      </c>
      <c r="O10" t="s">
        <v>80</v>
      </c>
    </row>
    <row r="11" spans="1:14" ht="15.75">
      <c r="A11" s="5">
        <v>2</v>
      </c>
      <c r="B11" s="21" t="s">
        <v>2</v>
      </c>
      <c r="C11" s="47">
        <f>E11+G11+I11+M11+K11</f>
        <v>217</v>
      </c>
      <c r="D11" s="21">
        <f t="shared" si="1"/>
        <v>213</v>
      </c>
      <c r="E11" s="2">
        <v>175</v>
      </c>
      <c r="F11" s="2">
        <v>175</v>
      </c>
      <c r="G11" s="2">
        <v>16</v>
      </c>
      <c r="H11" s="2">
        <v>16</v>
      </c>
      <c r="I11" s="2">
        <v>2</v>
      </c>
      <c r="J11" s="2">
        <v>2</v>
      </c>
      <c r="K11" s="2">
        <v>8</v>
      </c>
      <c r="L11" s="2">
        <v>8</v>
      </c>
      <c r="M11" s="2">
        <v>16</v>
      </c>
      <c r="N11" s="2">
        <v>12</v>
      </c>
    </row>
    <row r="12" spans="1:15" ht="15.75">
      <c r="A12" s="5">
        <v>3</v>
      </c>
      <c r="B12" s="21" t="s">
        <v>3</v>
      </c>
      <c r="C12" s="47">
        <v>359</v>
      </c>
      <c r="D12" s="21">
        <f t="shared" si="1"/>
        <v>81</v>
      </c>
      <c r="E12" s="2">
        <v>30</v>
      </c>
      <c r="F12" s="2">
        <f>29+19</f>
        <v>48</v>
      </c>
      <c r="G12" s="2"/>
      <c r="H12" s="2">
        <v>17</v>
      </c>
      <c r="I12" s="2">
        <v>4</v>
      </c>
      <c r="J12" s="2">
        <v>2</v>
      </c>
      <c r="K12" s="2">
        <v>13</v>
      </c>
      <c r="L12" s="2">
        <v>7</v>
      </c>
      <c r="M12" s="2">
        <v>11</v>
      </c>
      <c r="N12" s="2">
        <v>7</v>
      </c>
      <c r="O12" t="s">
        <v>81</v>
      </c>
    </row>
    <row r="13" spans="1:14" ht="15.75">
      <c r="A13" s="5">
        <v>4</v>
      </c>
      <c r="B13" s="21" t="s">
        <v>4</v>
      </c>
      <c r="C13" s="47">
        <v>152</v>
      </c>
      <c r="D13" s="21">
        <f t="shared" si="1"/>
        <v>113</v>
      </c>
      <c r="E13" s="2"/>
      <c r="F13" s="2">
        <v>87</v>
      </c>
      <c r="G13" s="2"/>
      <c r="H13" s="2">
        <v>10</v>
      </c>
      <c r="I13" s="2"/>
      <c r="J13" s="2"/>
      <c r="K13" s="2"/>
      <c r="L13" s="2">
        <v>7</v>
      </c>
      <c r="M13" s="2"/>
      <c r="N13" s="2">
        <v>9</v>
      </c>
    </row>
    <row r="14" spans="1:14" ht="15.75">
      <c r="A14" s="5">
        <v>5</v>
      </c>
      <c r="B14" s="21" t="s">
        <v>5</v>
      </c>
      <c r="C14" s="47">
        <v>824</v>
      </c>
      <c r="D14" s="21">
        <f t="shared" si="1"/>
        <v>802</v>
      </c>
      <c r="E14" s="2">
        <v>687</v>
      </c>
      <c r="F14" s="2">
        <v>676</v>
      </c>
      <c r="G14" s="2">
        <v>43</v>
      </c>
      <c r="H14" s="2">
        <v>29</v>
      </c>
      <c r="I14" s="2">
        <v>5</v>
      </c>
      <c r="J14" s="2">
        <v>2</v>
      </c>
      <c r="K14" s="2">
        <v>42</v>
      </c>
      <c r="L14" s="2">
        <v>42</v>
      </c>
      <c r="M14" s="2">
        <v>57</v>
      </c>
      <c r="N14" s="2">
        <v>53</v>
      </c>
    </row>
    <row r="15" spans="1:14" ht="15.75">
      <c r="A15" s="5">
        <v>6</v>
      </c>
      <c r="B15" s="21" t="s">
        <v>6</v>
      </c>
      <c r="C15" s="47">
        <v>72</v>
      </c>
      <c r="D15" s="21">
        <f t="shared" si="1"/>
        <v>67</v>
      </c>
      <c r="E15" s="2"/>
      <c r="F15" s="2">
        <v>8</v>
      </c>
      <c r="G15" s="2"/>
      <c r="H15" s="2">
        <v>29</v>
      </c>
      <c r="I15" s="2"/>
      <c r="J15" s="2">
        <v>2</v>
      </c>
      <c r="K15" s="2"/>
      <c r="L15" s="2">
        <v>10</v>
      </c>
      <c r="M15" s="2"/>
      <c r="N15" s="2">
        <v>18</v>
      </c>
    </row>
    <row r="16" spans="1:14" ht="15.75">
      <c r="A16" s="5">
        <v>7</v>
      </c>
      <c r="B16" s="6" t="s">
        <v>7</v>
      </c>
      <c r="C16" s="36">
        <v>20</v>
      </c>
      <c r="D16" s="21">
        <f t="shared" si="1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5">
        <v>8</v>
      </c>
      <c r="B17" s="21" t="s">
        <v>8</v>
      </c>
      <c r="C17" s="47">
        <v>157</v>
      </c>
      <c r="D17" s="21">
        <v>72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5">
        <v>9</v>
      </c>
      <c r="B18" s="21" t="s">
        <v>9</v>
      </c>
      <c r="C18" s="47">
        <v>311</v>
      </c>
      <c r="D18" s="21">
        <f>F18+H18+J18+N18+L18</f>
        <v>33</v>
      </c>
      <c r="E18" s="2">
        <v>256</v>
      </c>
      <c r="F18" s="2">
        <v>2</v>
      </c>
      <c r="G18" s="2">
        <v>17</v>
      </c>
      <c r="H18" s="2">
        <v>16</v>
      </c>
      <c r="I18" s="2">
        <v>3</v>
      </c>
      <c r="J18" s="2">
        <v>2</v>
      </c>
      <c r="K18" s="2">
        <v>17</v>
      </c>
      <c r="L18" s="2"/>
      <c r="M18" s="2">
        <v>18</v>
      </c>
      <c r="N18" s="2">
        <v>13</v>
      </c>
    </row>
    <row r="19" spans="1:14" ht="15.75">
      <c r="A19" s="5">
        <v>10</v>
      </c>
      <c r="B19" s="21" t="s">
        <v>10</v>
      </c>
      <c r="C19" s="47">
        <v>73</v>
      </c>
      <c r="D19" s="21">
        <f>F19+H19+J19+N19+L19</f>
        <v>16</v>
      </c>
      <c r="E19" s="2">
        <v>30</v>
      </c>
      <c r="F19" s="2">
        <v>1</v>
      </c>
      <c r="G19" s="2">
        <v>10</v>
      </c>
      <c r="H19" s="2">
        <v>0</v>
      </c>
      <c r="I19" s="2">
        <v>1</v>
      </c>
      <c r="J19" s="2">
        <v>1</v>
      </c>
      <c r="K19" s="2"/>
      <c r="L19" s="2">
        <v>5</v>
      </c>
      <c r="M19" s="2"/>
      <c r="N19" s="2">
        <v>9</v>
      </c>
    </row>
    <row r="20" spans="1:14" ht="15.75">
      <c r="A20" s="5">
        <v>11</v>
      </c>
      <c r="B20" s="21" t="s">
        <v>11</v>
      </c>
      <c r="C20" s="47">
        <v>13</v>
      </c>
      <c r="D20" s="21">
        <v>3</v>
      </c>
      <c r="E20" s="2"/>
      <c r="F20" s="2"/>
      <c r="G20" s="2"/>
      <c r="H20" s="2"/>
      <c r="I20" s="2"/>
      <c r="J20" s="2"/>
      <c r="K20" s="2"/>
      <c r="L20" s="2"/>
      <c r="M20" s="2"/>
      <c r="N20" s="2">
        <v>3</v>
      </c>
    </row>
    <row r="21" spans="1:14" ht="15.75">
      <c r="A21" s="5">
        <v>12</v>
      </c>
      <c r="B21" s="21" t="s">
        <v>12</v>
      </c>
      <c r="C21" s="47">
        <v>735</v>
      </c>
      <c r="D21" s="21">
        <v>20</v>
      </c>
      <c r="E21" s="2"/>
      <c r="F21" s="2">
        <v>4</v>
      </c>
      <c r="G21" s="2"/>
      <c r="H21" s="2">
        <v>2</v>
      </c>
      <c r="I21" s="2"/>
      <c r="J21" s="2">
        <v>1</v>
      </c>
      <c r="K21" s="2"/>
      <c r="L21" s="2">
        <f>2+2</f>
        <v>4</v>
      </c>
      <c r="M21" s="2"/>
      <c r="N21" s="2">
        <f>8+6</f>
        <v>14</v>
      </c>
    </row>
    <row r="22" spans="1:14" ht="15">
      <c r="A22" s="5">
        <v>13</v>
      </c>
      <c r="B22" s="6" t="s">
        <v>13</v>
      </c>
      <c r="C22" s="36">
        <v>140</v>
      </c>
      <c r="D22" s="6">
        <v>4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5">
        <v>14</v>
      </c>
      <c r="B23" s="6" t="s">
        <v>73</v>
      </c>
      <c r="C23" s="36"/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5">
        <v>15</v>
      </c>
      <c r="B24" s="21" t="s">
        <v>14</v>
      </c>
      <c r="C24" s="47"/>
      <c r="D24" s="21">
        <v>15</v>
      </c>
      <c r="E24" s="2"/>
      <c r="F24" s="2"/>
      <c r="G24" s="2"/>
      <c r="H24" s="2">
        <v>10</v>
      </c>
      <c r="I24" s="2"/>
      <c r="J24" s="2"/>
      <c r="K24" s="2"/>
      <c r="L24" s="2">
        <v>2</v>
      </c>
      <c r="M24" s="2"/>
      <c r="N24" s="2">
        <v>3</v>
      </c>
    </row>
    <row r="25" spans="1:14" ht="15.75">
      <c r="A25" s="5">
        <v>16</v>
      </c>
      <c r="B25" s="21" t="s">
        <v>15</v>
      </c>
      <c r="C25" s="47"/>
      <c r="D25" s="21">
        <f>F25+H25+J25+N25+L25</f>
        <v>558</v>
      </c>
      <c r="E25" s="2"/>
      <c r="F25" s="2">
        <v>531</v>
      </c>
      <c r="G25" s="2"/>
      <c r="H25" s="2">
        <v>12</v>
      </c>
      <c r="I25" s="2"/>
      <c r="J25" s="2">
        <v>2</v>
      </c>
      <c r="K25" s="2"/>
      <c r="L25" s="2">
        <v>3</v>
      </c>
      <c r="M25" s="2"/>
      <c r="N25" s="2">
        <v>10</v>
      </c>
    </row>
    <row r="26" spans="1:14" ht="15.75">
      <c r="A26" s="5">
        <v>17</v>
      </c>
      <c r="B26" s="21" t="s">
        <v>16</v>
      </c>
      <c r="C26" s="47"/>
      <c r="D26" s="21">
        <v>14</v>
      </c>
      <c r="E26" s="2"/>
      <c r="F26" s="2"/>
      <c r="G26" s="2"/>
      <c r="H26" s="2"/>
      <c r="I26" s="2"/>
      <c r="J26" s="2"/>
      <c r="K26" s="2"/>
      <c r="L26" s="2"/>
      <c r="M26" s="2"/>
      <c r="N26" s="2">
        <v>14</v>
      </c>
    </row>
    <row r="27" spans="1:14" ht="15.75">
      <c r="A27" s="5">
        <v>18</v>
      </c>
      <c r="B27" s="21" t="s">
        <v>17</v>
      </c>
      <c r="C27" s="47">
        <v>100</v>
      </c>
      <c r="D27" s="21">
        <v>3</v>
      </c>
      <c r="E27" s="2"/>
      <c r="F27" s="2"/>
      <c r="G27" s="2"/>
      <c r="H27" s="2"/>
      <c r="I27" s="2"/>
      <c r="J27" s="2"/>
      <c r="K27" s="2"/>
      <c r="L27" s="2"/>
      <c r="M27" s="2"/>
      <c r="N27" s="2">
        <v>3</v>
      </c>
    </row>
    <row r="28" spans="1:14" ht="15.75">
      <c r="A28" s="5">
        <v>19</v>
      </c>
      <c r="B28" s="21" t="s">
        <v>18</v>
      </c>
      <c r="C28" s="47">
        <v>189</v>
      </c>
      <c r="D28" s="21">
        <v>49</v>
      </c>
      <c r="E28" s="2"/>
      <c r="F28" s="2">
        <v>30</v>
      </c>
      <c r="G28" s="2"/>
      <c r="H28" s="2">
        <v>13</v>
      </c>
      <c r="I28" s="2"/>
      <c r="J28" s="2"/>
      <c r="K28" s="2"/>
      <c r="L28" s="2">
        <v>2</v>
      </c>
      <c r="M28" s="2"/>
      <c r="N28" s="2">
        <v>4</v>
      </c>
    </row>
    <row r="29" spans="1:14" ht="15.75">
      <c r="A29" s="5">
        <v>20</v>
      </c>
      <c r="B29" s="21" t="s">
        <v>19</v>
      </c>
      <c r="C29" s="47">
        <v>786</v>
      </c>
      <c r="D29" s="21">
        <v>786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5">
        <v>21</v>
      </c>
      <c r="B30" s="33" t="s">
        <v>20</v>
      </c>
      <c r="C30" s="48">
        <v>843</v>
      </c>
      <c r="D30" s="33">
        <v>27</v>
      </c>
      <c r="E30" s="2"/>
      <c r="F30" s="2">
        <v>4</v>
      </c>
      <c r="G30" s="2"/>
      <c r="H30" s="2"/>
      <c r="I30" s="2"/>
      <c r="J30" s="2"/>
      <c r="K30" s="2"/>
      <c r="L30" s="2">
        <v>2</v>
      </c>
      <c r="M30" s="2"/>
      <c r="N30" s="2">
        <v>21</v>
      </c>
    </row>
    <row r="31" spans="1:14" ht="15">
      <c r="A31" s="5">
        <v>22</v>
      </c>
      <c r="B31" s="7" t="s">
        <v>21</v>
      </c>
      <c r="C31" s="49"/>
      <c r="D31" s="7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5">
        <v>23</v>
      </c>
      <c r="B32" s="7" t="s">
        <v>22</v>
      </c>
      <c r="C32" s="49"/>
      <c r="D32" s="7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5">
        <v>24</v>
      </c>
      <c r="B33" s="7" t="s">
        <v>23</v>
      </c>
      <c r="C33" s="49"/>
      <c r="D33" s="7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5">
        <v>25</v>
      </c>
      <c r="B34" s="33" t="s">
        <v>24</v>
      </c>
      <c r="C34" s="48"/>
      <c r="D34" s="33">
        <v>67</v>
      </c>
      <c r="E34" s="2"/>
      <c r="F34" s="2">
        <v>40</v>
      </c>
      <c r="G34" s="2"/>
      <c r="H34" s="2">
        <v>11</v>
      </c>
      <c r="I34" s="2"/>
      <c r="J34" s="2"/>
      <c r="K34" s="2"/>
      <c r="L34" s="2"/>
      <c r="M34" s="2"/>
      <c r="N34" s="2">
        <v>16</v>
      </c>
    </row>
    <row r="35" spans="1:14" ht="15.75">
      <c r="A35" s="5">
        <v>26</v>
      </c>
      <c r="B35" s="21" t="s">
        <v>25</v>
      </c>
      <c r="C35" s="47"/>
      <c r="D35" s="21">
        <f>F35+H35+J35+L35+N35</f>
        <v>97</v>
      </c>
      <c r="E35" s="2"/>
      <c r="F35" s="2">
        <v>45</v>
      </c>
      <c r="G35" s="2"/>
      <c r="H35" s="2">
        <v>17</v>
      </c>
      <c r="I35" s="2"/>
      <c r="J35" s="2">
        <v>1</v>
      </c>
      <c r="K35" s="2"/>
      <c r="L35" s="2">
        <v>4</v>
      </c>
      <c r="M35" s="2"/>
      <c r="N35" s="2">
        <v>30</v>
      </c>
    </row>
    <row r="36" spans="1:14" ht="15.75">
      <c r="A36" s="8">
        <v>27</v>
      </c>
      <c r="B36" s="34" t="s">
        <v>26</v>
      </c>
      <c r="C36" s="47">
        <v>405</v>
      </c>
      <c r="D36" s="21">
        <f>F36+H36+J36+L36+N36</f>
        <v>394</v>
      </c>
      <c r="E36" s="2"/>
      <c r="F36" s="2">
        <v>364</v>
      </c>
      <c r="G36" s="2"/>
      <c r="H36" s="2">
        <v>16</v>
      </c>
      <c r="I36" s="2"/>
      <c r="J36" s="2"/>
      <c r="K36" s="2"/>
      <c r="L36" s="2">
        <v>10</v>
      </c>
      <c r="M36" s="2"/>
      <c r="N36" s="2">
        <v>4</v>
      </c>
    </row>
    <row r="37" spans="1:15" ht="15.75">
      <c r="A37" s="8">
        <v>28</v>
      </c>
      <c r="B37" s="34" t="s">
        <v>27</v>
      </c>
      <c r="C37" s="47">
        <v>1331</v>
      </c>
      <c r="D37" s="21">
        <f>F37+H37+L37+N37</f>
        <v>680</v>
      </c>
      <c r="E37" s="2"/>
      <c r="F37" s="2">
        <f>8+2+502</f>
        <v>512</v>
      </c>
      <c r="G37" s="2"/>
      <c r="H37" s="2">
        <f>11</f>
        <v>11</v>
      </c>
      <c r="I37" s="2"/>
      <c r="J37" s="2"/>
      <c r="K37" s="2"/>
      <c r="L37" s="2">
        <f>4+20+25+15+2</f>
        <v>66</v>
      </c>
      <c r="M37" s="2"/>
      <c r="N37" s="2">
        <f>20+22+15+19+15</f>
        <v>91</v>
      </c>
      <c r="O37" t="s">
        <v>86</v>
      </c>
    </row>
    <row r="38" spans="1:15" ht="15.75">
      <c r="A38" s="1">
        <v>29</v>
      </c>
      <c r="B38" s="31" t="s">
        <v>28</v>
      </c>
      <c r="C38" s="35"/>
      <c r="D38" s="31">
        <v>100</v>
      </c>
      <c r="E38" s="2"/>
      <c r="F38" s="2">
        <v>90</v>
      </c>
      <c r="G38" s="2"/>
      <c r="H38" s="2">
        <v>5</v>
      </c>
      <c r="I38" s="2"/>
      <c r="J38" s="2"/>
      <c r="K38" s="2"/>
      <c r="L38" s="2"/>
      <c r="M38" s="2"/>
      <c r="N38" s="2">
        <v>5</v>
      </c>
      <c r="O38" t="s">
        <v>87</v>
      </c>
    </row>
    <row r="39" spans="1:14" ht="15.75">
      <c r="A39" s="1">
        <v>30</v>
      </c>
      <c r="B39" s="31" t="s">
        <v>29</v>
      </c>
      <c r="C39" s="35"/>
      <c r="D39" s="31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1">
        <v>31</v>
      </c>
      <c r="B40" s="20" t="s">
        <v>30</v>
      </c>
      <c r="C40" s="38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1">
        <v>32</v>
      </c>
      <c r="B41" s="20" t="s">
        <v>74</v>
      </c>
      <c r="C41" s="38"/>
      <c r="D41" s="20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1">
        <v>33</v>
      </c>
      <c r="B42" s="9" t="s">
        <v>31</v>
      </c>
      <c r="C42" s="50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1">
        <v>34</v>
      </c>
      <c r="B43" s="31" t="s">
        <v>32</v>
      </c>
      <c r="C43" s="35"/>
      <c r="D43" s="31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1">
        <v>35</v>
      </c>
      <c r="B44" s="20" t="s">
        <v>33</v>
      </c>
      <c r="C44" s="38"/>
      <c r="D44" s="20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1">
        <v>36</v>
      </c>
      <c r="B45" s="31" t="s">
        <v>34</v>
      </c>
      <c r="C45" s="35"/>
      <c r="D45" s="31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1">
        <v>37</v>
      </c>
      <c r="B46" s="31" t="s">
        <v>37</v>
      </c>
      <c r="C46" s="35"/>
      <c r="D46" s="31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1">
        <v>38</v>
      </c>
      <c r="B47" s="20" t="s">
        <v>36</v>
      </c>
      <c r="C47" s="38"/>
      <c r="D47" s="20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1">
        <v>39</v>
      </c>
      <c r="B48" s="31" t="s">
        <v>35</v>
      </c>
      <c r="C48" s="35"/>
      <c r="D48" s="31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1">
        <v>40</v>
      </c>
      <c r="B49" s="31" t="s">
        <v>38</v>
      </c>
      <c r="C49" s="35"/>
      <c r="D49" s="31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1">
        <v>41</v>
      </c>
      <c r="B50" s="31" t="s">
        <v>40</v>
      </c>
      <c r="C50" s="35"/>
      <c r="D50" s="31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1">
        <v>42</v>
      </c>
      <c r="B51" s="31" t="s">
        <v>43</v>
      </c>
      <c r="C51" s="35"/>
      <c r="D51" s="31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1">
        <v>43</v>
      </c>
      <c r="B52" s="31" t="s">
        <v>44</v>
      </c>
      <c r="C52" s="35"/>
      <c r="D52" s="31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1">
        <v>44</v>
      </c>
      <c r="B53" s="31" t="s">
        <v>46</v>
      </c>
      <c r="C53" s="35"/>
      <c r="D53" s="31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1">
        <v>45</v>
      </c>
      <c r="B54" s="31" t="s">
        <v>50</v>
      </c>
      <c r="C54" s="35"/>
      <c r="D54" s="31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1">
        <v>46</v>
      </c>
      <c r="B55" s="20" t="s">
        <v>51</v>
      </c>
      <c r="C55" s="38"/>
      <c r="D55" s="20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1">
        <v>47</v>
      </c>
      <c r="B56" s="31" t="s">
        <v>53</v>
      </c>
      <c r="C56" s="35"/>
      <c r="D56" s="31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1">
        <v>48</v>
      </c>
      <c r="B57" s="31" t="s">
        <v>54</v>
      </c>
      <c r="C57" s="35"/>
      <c r="D57" s="31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1">
        <v>49</v>
      </c>
      <c r="B58" s="31" t="s">
        <v>55</v>
      </c>
      <c r="C58" s="35"/>
      <c r="D58" s="3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1">
        <v>50</v>
      </c>
      <c r="B59" s="31" t="s">
        <v>57</v>
      </c>
      <c r="C59" s="35"/>
      <c r="D59" s="31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1">
        <v>51</v>
      </c>
      <c r="B60" s="31" t="s">
        <v>59</v>
      </c>
      <c r="C60" s="35"/>
      <c r="D60" s="31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1">
        <v>52</v>
      </c>
      <c r="B61" s="31" t="s">
        <v>60</v>
      </c>
      <c r="C61" s="35"/>
      <c r="D61" s="31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1">
        <v>53</v>
      </c>
      <c r="B62" s="31" t="s">
        <v>61</v>
      </c>
      <c r="C62" s="35"/>
      <c r="D62" s="31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7"/>
      <c r="B63" s="39"/>
      <c r="C63" s="35"/>
      <c r="D63" s="31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40" t="s">
        <v>69</v>
      </c>
      <c r="B64" s="20" t="s">
        <v>70</v>
      </c>
      <c r="C64" s="38"/>
      <c r="D64" s="20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41"/>
      <c r="B65" s="30"/>
      <c r="C65" s="3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42">
        <v>54</v>
      </c>
      <c r="B66" s="31" t="s">
        <v>39</v>
      </c>
      <c r="C66" s="35"/>
      <c r="D66" s="31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42">
        <v>55</v>
      </c>
      <c r="B67" s="9" t="s">
        <v>41</v>
      </c>
      <c r="C67" s="50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42">
        <v>56</v>
      </c>
      <c r="B68" s="2" t="s">
        <v>42</v>
      </c>
      <c r="C68" s="3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41">
        <v>57</v>
      </c>
      <c r="B69" s="30" t="s">
        <v>75</v>
      </c>
      <c r="C69" s="3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42">
        <v>58</v>
      </c>
      <c r="B70" s="31" t="s">
        <v>45</v>
      </c>
      <c r="C70" s="35"/>
      <c r="D70" s="3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42">
        <v>59</v>
      </c>
      <c r="B71" s="9" t="s">
        <v>47</v>
      </c>
      <c r="C71" s="50"/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42">
        <v>60</v>
      </c>
      <c r="B72" s="9" t="s">
        <v>48</v>
      </c>
      <c r="C72" s="50"/>
      <c r="D72" s="9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42">
        <v>61</v>
      </c>
      <c r="B73" s="9" t="s">
        <v>49</v>
      </c>
      <c r="C73" s="50"/>
      <c r="D73" s="9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42">
        <v>62</v>
      </c>
      <c r="B74" s="9" t="s">
        <v>52</v>
      </c>
      <c r="C74" s="50"/>
      <c r="D74" s="9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1">
        <v>63</v>
      </c>
      <c r="B75" s="9" t="s">
        <v>56</v>
      </c>
      <c r="C75" s="50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1">
        <v>64</v>
      </c>
      <c r="B76" s="9" t="s">
        <v>58</v>
      </c>
      <c r="C76" s="50"/>
      <c r="D76" s="9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15">
      <c r="C77" s="3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mergeCells count="7">
    <mergeCell ref="E4:N4"/>
    <mergeCell ref="C4:D4"/>
    <mergeCell ref="E5:F5"/>
    <mergeCell ref="G5:H5"/>
    <mergeCell ref="I5:J5"/>
    <mergeCell ref="K5:L5"/>
    <mergeCell ref="M5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" sqref="C5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 HCSN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>20070924</dc:description>
  <cp:lastModifiedBy>lechungthuy</cp:lastModifiedBy>
  <cp:lastPrinted>2007-08-17T10:03:12Z</cp:lastPrinted>
  <dcterms:created xsi:type="dcterms:W3CDTF">2003-05-28T18:21:31Z</dcterms:created>
  <dcterms:modified xsi:type="dcterms:W3CDTF">2007-08-17T10:03:24Z</dcterms:modified>
  <cp:category/>
  <cp:version/>
  <cp:contentType/>
  <cp:contentStatus/>
</cp:coreProperties>
</file>